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Roger\Desktop\"/>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AB11" i="2"/>
  <c r="AC11" i="2"/>
  <c r="B11" i="2" s="1"/>
  <c r="H12" i="2"/>
  <c r="J12" i="2"/>
  <c r="AA12" i="2"/>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c r="AC17" i="2"/>
  <c r="H18" i="2"/>
  <c r="J18" i="2"/>
  <c r="AA18" i="2"/>
  <c r="B18" i="2" s="1"/>
  <c r="AB18" i="2"/>
  <c r="AC18" i="2"/>
  <c r="H19" i="2"/>
  <c r="J19" i="2"/>
  <c r="AA19" i="2"/>
  <c r="AB19" i="2"/>
  <c r="AC19" i="2"/>
  <c r="B19" i="2" s="1"/>
  <c r="H20" i="2"/>
  <c r="J20" i="2"/>
  <c r="AA20" i="2"/>
  <c r="AB20" i="2"/>
  <c r="AC20" i="2"/>
  <c r="H21" i="2"/>
  <c r="J21" i="2"/>
  <c r="AA21" i="2"/>
  <c r="B21" i="2" s="1"/>
  <c r="AB21" i="2"/>
  <c r="AC21" i="2"/>
  <c r="H22" i="2"/>
  <c r="J22" i="2"/>
  <c r="AA22" i="2"/>
  <c r="AB22" i="2"/>
  <c r="AC22" i="2"/>
  <c r="H23" i="2"/>
  <c r="J23" i="2"/>
  <c r="AA23" i="2"/>
  <c r="AB23" i="2"/>
  <c r="AC23" i="2"/>
  <c r="H24" i="2"/>
  <c r="J24" i="2"/>
  <c r="AA24" i="2"/>
  <c r="AB24" i="2"/>
  <c r="AC24" i="2"/>
  <c r="H25" i="2"/>
  <c r="J25" i="2"/>
  <c r="AA25" i="2"/>
  <c r="AB25" i="2"/>
  <c r="B25" i="2"/>
  <c r="AC25" i="2"/>
  <c r="H26" i="2"/>
  <c r="J26" i="2"/>
  <c r="AA26" i="2"/>
  <c r="B26" i="2" s="1"/>
  <c r="AB26" i="2"/>
  <c r="AC26" i="2"/>
  <c r="H27" i="2"/>
  <c r="J27" i="2"/>
  <c r="AA27" i="2"/>
  <c r="AB27" i="2"/>
  <c r="AC27" i="2"/>
  <c r="B27" i="2" s="1"/>
  <c r="H28" i="2"/>
  <c r="J28" i="2"/>
  <c r="AA28" i="2"/>
  <c r="AB28" i="2"/>
  <c r="AC28" i="2"/>
  <c r="H29" i="2"/>
  <c r="J29" i="2"/>
  <c r="AA29" i="2"/>
  <c r="B29" i="2" s="1"/>
  <c r="AB29" i="2"/>
  <c r="AC29" i="2"/>
  <c r="H30" i="2"/>
  <c r="J30" i="2"/>
  <c r="AA30" i="2"/>
  <c r="AB30" i="2"/>
  <c r="AC30" i="2"/>
  <c r="H31" i="2"/>
  <c r="J31" i="2"/>
  <c r="AA31" i="2"/>
  <c r="AB31" i="2"/>
  <c r="AC31" i="2"/>
  <c r="H32" i="2"/>
  <c r="J32" i="2"/>
  <c r="AA32" i="2"/>
  <c r="AB32" i="2"/>
  <c r="AC32" i="2"/>
  <c r="H33" i="2"/>
  <c r="J33" i="2"/>
  <c r="AA33" i="2"/>
  <c r="AB33" i="2"/>
  <c r="B33" i="2"/>
  <c r="AC33" i="2"/>
  <c r="H34" i="2"/>
  <c r="J34" i="2"/>
  <c r="AA34" i="2"/>
  <c r="B34" i="2" s="1"/>
  <c r="AB34" i="2"/>
  <c r="AC34" i="2"/>
  <c r="H35" i="2"/>
  <c r="J35" i="2"/>
  <c r="AA35" i="2"/>
  <c r="AB35" i="2"/>
  <c r="AC35" i="2"/>
  <c r="B35" i="2" s="1"/>
  <c r="H36" i="2"/>
  <c r="J36" i="2"/>
  <c r="AA36" i="2"/>
  <c r="AB36" i="2"/>
  <c r="AC36" i="2"/>
  <c r="H37" i="2"/>
  <c r="J37" i="2"/>
  <c r="AA37" i="2"/>
  <c r="B37" i="2" s="1"/>
  <c r="AB37" i="2"/>
  <c r="AC37" i="2"/>
  <c r="H38" i="2"/>
  <c r="J38" i="2"/>
  <c r="AA38" i="2"/>
  <c r="AB38" i="2"/>
  <c r="AC38" i="2"/>
  <c r="H39" i="2"/>
  <c r="J39" i="2"/>
  <c r="AA39" i="2"/>
  <c r="AB39" i="2"/>
  <c r="AC39" i="2"/>
  <c r="H40" i="2"/>
  <c r="J40" i="2"/>
  <c r="AA40" i="2"/>
  <c r="AB40" i="2"/>
  <c r="AC40" i="2"/>
  <c r="H41" i="2"/>
  <c r="J41" i="2"/>
  <c r="AA41" i="2"/>
  <c r="AB41" i="2"/>
  <c r="B41" i="2"/>
  <c r="AC41" i="2"/>
  <c r="H42" i="2"/>
  <c r="J42" i="2"/>
  <c r="AA42" i="2"/>
  <c r="B42" i="2" s="1"/>
  <c r="AB42" i="2"/>
  <c r="AC42" i="2"/>
  <c r="H43" i="2"/>
  <c r="J43" i="2"/>
  <c r="AA43" i="2"/>
  <c r="AB43" i="2"/>
  <c r="AC43" i="2"/>
  <c r="B43" i="2" s="1"/>
  <c r="H44" i="2"/>
  <c r="J44" i="2"/>
  <c r="AA44" i="2"/>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c r="AC49" i="2"/>
  <c r="H50" i="2"/>
  <c r="J50" i="2"/>
  <c r="AA50" i="2"/>
  <c r="B50" i="2" s="1"/>
  <c r="AB50" i="2"/>
  <c r="AC50" i="2"/>
  <c r="H51" i="2"/>
  <c r="J51" i="2"/>
  <c r="AA51" i="2"/>
  <c r="AB51" i="2"/>
  <c r="AC51" i="2"/>
  <c r="B51" i="2" s="1"/>
  <c r="H52" i="2"/>
  <c r="J52" i="2"/>
  <c r="AA52" i="2"/>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c r="AC57" i="2"/>
  <c r="H58" i="2"/>
  <c r="J58" i="2"/>
  <c r="AA58" i="2"/>
  <c r="B58" i="2" s="1"/>
  <c r="AB58" i="2"/>
  <c r="AC58" i="2"/>
  <c r="H59" i="2"/>
  <c r="J59" i="2"/>
  <c r="AA59" i="2"/>
  <c r="AB59" i="2"/>
  <c r="AC59" i="2"/>
  <c r="B59" i="2" s="1"/>
  <c r="H60" i="2"/>
  <c r="J60" i="2"/>
  <c r="AA60" i="2"/>
  <c r="AB60" i="2"/>
  <c r="AC60" i="2"/>
  <c r="H61" i="2"/>
  <c r="J61" i="2"/>
  <c r="AA61" i="2"/>
  <c r="B61" i="2" s="1"/>
  <c r="AB61" i="2"/>
  <c r="AC61" i="2"/>
  <c r="H62" i="2"/>
  <c r="J62" i="2"/>
  <c r="AA62" i="2"/>
  <c r="AB62" i="2"/>
  <c r="AC62" i="2"/>
  <c r="H63" i="2"/>
  <c r="J63" i="2"/>
  <c r="AA63" i="2"/>
  <c r="AB63" i="2"/>
  <c r="AC63" i="2"/>
  <c r="H64" i="2"/>
  <c r="J64" i="2"/>
  <c r="AA64" i="2"/>
  <c r="AB64" i="2"/>
  <c r="AC64" i="2"/>
  <c r="H65" i="2"/>
  <c r="J65" i="2"/>
  <c r="AA65" i="2"/>
  <c r="AB65" i="2"/>
  <c r="B65" i="2"/>
  <c r="AC65" i="2"/>
  <c r="H66" i="2"/>
  <c r="J66" i="2"/>
  <c r="AA66" i="2"/>
  <c r="B66" i="2" s="1"/>
  <c r="AB66" i="2"/>
  <c r="AC66" i="2"/>
  <c r="H67" i="2"/>
  <c r="J67" i="2"/>
  <c r="AA67" i="2"/>
  <c r="AB67" i="2"/>
  <c r="AC67" i="2"/>
  <c r="B67" i="2" s="1"/>
  <c r="H68" i="2"/>
  <c r="J68" i="2"/>
  <c r="AA68" i="2"/>
  <c r="AB68" i="2"/>
  <c r="AC68" i="2"/>
  <c r="H69" i="2"/>
  <c r="J69" i="2"/>
  <c r="AA69" i="2"/>
  <c r="B69" i="2" s="1"/>
  <c r="AB69" i="2"/>
  <c r="AC69" i="2"/>
  <c r="H70" i="2"/>
  <c r="J70" i="2"/>
  <c r="AA70" i="2"/>
  <c r="AB70" i="2"/>
  <c r="AC70" i="2"/>
  <c r="H71" i="2"/>
  <c r="J71" i="2"/>
  <c r="AA71" i="2"/>
  <c r="AB71" i="2"/>
  <c r="AC71" i="2"/>
  <c r="H72" i="2"/>
  <c r="J72" i="2"/>
  <c r="AA72" i="2"/>
  <c r="AB72" i="2"/>
  <c r="AC72" i="2"/>
  <c r="H73" i="2"/>
  <c r="J73" i="2"/>
  <c r="AA73" i="2"/>
  <c r="AB73" i="2"/>
  <c r="B73" i="2"/>
  <c r="AC73" i="2"/>
  <c r="H74" i="2"/>
  <c r="J74" i="2"/>
  <c r="AA74" i="2"/>
  <c r="B74" i="2" s="1"/>
  <c r="AB74" i="2"/>
  <c r="AC74" i="2"/>
  <c r="H75" i="2"/>
  <c r="J75" i="2"/>
  <c r="AA75" i="2"/>
  <c r="AB75" i="2"/>
  <c r="AC75" i="2"/>
  <c r="B75" i="2" s="1"/>
  <c r="H76" i="2"/>
  <c r="J76" i="2"/>
  <c r="AA76" i="2"/>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c r="AC81" i="2"/>
  <c r="H82" i="2"/>
  <c r="J82" i="2"/>
  <c r="AA82" i="2"/>
  <c r="B82" i="2" s="1"/>
  <c r="AB82" i="2"/>
  <c r="AC82" i="2"/>
  <c r="H83" i="2"/>
  <c r="J83" i="2"/>
  <c r="AA83" i="2"/>
  <c r="AB83" i="2"/>
  <c r="AC83" i="2"/>
  <c r="B83" i="2" s="1"/>
  <c r="H84" i="2"/>
  <c r="J84" i="2"/>
  <c r="AA84" i="2"/>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c r="AC89" i="2"/>
  <c r="H90" i="2"/>
  <c r="J90" i="2"/>
  <c r="AA90" i="2"/>
  <c r="B90" i="2" s="1"/>
  <c r="AB90" i="2"/>
  <c r="AC90" i="2"/>
  <c r="H91" i="2"/>
  <c r="J91" i="2"/>
  <c r="AA91" i="2"/>
  <c r="AB91" i="2"/>
  <c r="AC91" i="2"/>
  <c r="B91" i="2" s="1"/>
  <c r="H92" i="2"/>
  <c r="J92" i="2"/>
  <c r="AA92" i="2"/>
  <c r="AB92" i="2"/>
  <c r="AC92" i="2"/>
  <c r="H93" i="2"/>
  <c r="J93" i="2"/>
  <c r="AA93" i="2"/>
  <c r="B93" i="2" s="1"/>
  <c r="AB93" i="2"/>
  <c r="AC93" i="2"/>
  <c r="H94" i="2"/>
  <c r="J94" i="2"/>
  <c r="AA94" i="2"/>
  <c r="AB94" i="2"/>
  <c r="AC94" i="2"/>
  <c r="H95" i="2"/>
  <c r="J95" i="2"/>
  <c r="AA95" i="2"/>
  <c r="AB95" i="2"/>
  <c r="AC95" i="2"/>
  <c r="H96" i="2"/>
  <c r="J96" i="2"/>
  <c r="AA96" i="2"/>
  <c r="AB96" i="2"/>
  <c r="AC96" i="2"/>
  <c r="H97" i="2"/>
  <c r="J97" i="2"/>
  <c r="AA97" i="2"/>
  <c r="AB97" i="2"/>
  <c r="B97" i="2"/>
  <c r="AC97" i="2"/>
  <c r="H98" i="2"/>
  <c r="J98" i="2"/>
  <c r="AA98" i="2"/>
  <c r="B98" i="2" s="1"/>
  <c r="AB98" i="2"/>
  <c r="AC98" i="2"/>
  <c r="H99" i="2"/>
  <c r="J99" i="2"/>
  <c r="AA99" i="2"/>
  <c r="AB99" i="2"/>
  <c r="AC99" i="2"/>
  <c r="B99" i="2" s="1"/>
  <c r="H100" i="2"/>
  <c r="J100" i="2"/>
  <c r="AA100" i="2"/>
  <c r="AB100" i="2"/>
  <c r="AC100" i="2"/>
  <c r="H101" i="2"/>
  <c r="J101" i="2"/>
  <c r="AA101" i="2"/>
  <c r="B101" i="2" s="1"/>
  <c r="AB101" i="2"/>
  <c r="AC101" i="2"/>
  <c r="H102" i="2"/>
  <c r="J102" i="2"/>
  <c r="AA102" i="2"/>
  <c r="AB102" i="2"/>
  <c r="AC102" i="2"/>
  <c r="H103" i="2"/>
  <c r="J103" i="2"/>
  <c r="AA103" i="2"/>
  <c r="AB103" i="2"/>
  <c r="AC103" i="2"/>
  <c r="H104" i="2"/>
  <c r="J104" i="2"/>
  <c r="AA104" i="2"/>
  <c r="AB104" i="2"/>
  <c r="AC104" i="2"/>
  <c r="H105" i="2"/>
  <c r="J105" i="2"/>
  <c r="AA105" i="2"/>
  <c r="AB105" i="2"/>
  <c r="B105" i="2"/>
  <c r="AC105" i="2"/>
  <c r="H106" i="2"/>
  <c r="J106" i="2"/>
  <c r="AA106" i="2"/>
  <c r="B106" i="2" s="1"/>
  <c r="AB106" i="2"/>
  <c r="AC106" i="2"/>
  <c r="H107" i="2"/>
  <c r="J107" i="2"/>
  <c r="AA107" i="2"/>
  <c r="AB107" i="2"/>
  <c r="AC107" i="2"/>
  <c r="B107" i="2" s="1"/>
  <c r="H108" i="2"/>
  <c r="J108" i="2"/>
  <c r="AA108" i="2"/>
  <c r="B108" i="2" s="1"/>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B113" i="2"/>
  <c r="AC113" i="2"/>
  <c r="H114" i="2"/>
  <c r="J114" i="2"/>
  <c r="AA114" i="2"/>
  <c r="B114" i="2" s="1"/>
  <c r="AB114" i="2"/>
  <c r="AC114" i="2"/>
  <c r="H115" i="2"/>
  <c r="J115" i="2"/>
  <c r="AA115" i="2"/>
  <c r="AB115" i="2"/>
  <c r="AC115" i="2"/>
  <c r="B115" i="2" s="1"/>
  <c r="H116" i="2"/>
  <c r="J116" i="2"/>
  <c r="AA116" i="2"/>
  <c r="AB116" i="2"/>
  <c r="AC116" i="2"/>
  <c r="H117" i="2"/>
  <c r="J117" i="2"/>
  <c r="AA117" i="2"/>
  <c r="B117" i="2" s="1"/>
  <c r="AB117" i="2"/>
  <c r="AC117" i="2"/>
  <c r="H118" i="2"/>
  <c r="J118" i="2"/>
  <c r="AA118" i="2"/>
  <c r="AB118" i="2"/>
  <c r="AC118" i="2"/>
  <c r="H119" i="2"/>
  <c r="J119" i="2"/>
  <c r="AA119" i="2"/>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B129" i="2"/>
  <c r="AC129" i="2"/>
  <c r="H130" i="2"/>
  <c r="J130" i="2"/>
  <c r="AA130" i="2"/>
  <c r="B130" i="2" s="1"/>
  <c r="AB130" i="2"/>
  <c r="AC130" i="2"/>
  <c r="H131" i="2"/>
  <c r="J131" i="2"/>
  <c r="AA131" i="2"/>
  <c r="AB131" i="2"/>
  <c r="AC131" i="2"/>
  <c r="B131" i="2" s="1"/>
  <c r="H132" i="2"/>
  <c r="J132" i="2"/>
  <c r="AA132" i="2"/>
  <c r="AB132" i="2"/>
  <c r="AC132" i="2"/>
  <c r="H133" i="2"/>
  <c r="J133" i="2"/>
  <c r="AA133" i="2"/>
  <c r="B133" i="2" s="1"/>
  <c r="AB133" i="2"/>
  <c r="AC133" i="2"/>
  <c r="H134" i="2"/>
  <c r="J134" i="2"/>
  <c r="AA134" i="2"/>
  <c r="AB134" i="2"/>
  <c r="AC134" i="2"/>
  <c r="H135" i="2"/>
  <c r="J135" i="2"/>
  <c r="AA135" i="2"/>
  <c r="AB135" i="2"/>
  <c r="AC135" i="2"/>
  <c r="H136" i="2"/>
  <c r="J136" i="2"/>
  <c r="AA136" i="2"/>
  <c r="AB136" i="2"/>
  <c r="AC136" i="2"/>
  <c r="H137" i="2"/>
  <c r="J137" i="2"/>
  <c r="AA137" i="2"/>
  <c r="AB137" i="2"/>
  <c r="B137" i="2" s="1"/>
  <c r="AC137" i="2"/>
  <c r="H138" i="2"/>
  <c r="J138" i="2"/>
  <c r="AA138" i="2"/>
  <c r="B138" i="2" s="1"/>
  <c r="AB138" i="2"/>
  <c r="AC138" i="2"/>
  <c r="H139" i="2"/>
  <c r="J139" i="2"/>
  <c r="AA139" i="2"/>
  <c r="AB139" i="2"/>
  <c r="AC139" i="2"/>
  <c r="B139" i="2" s="1"/>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B145" i="2"/>
  <c r="AC145" i="2"/>
  <c r="H146" i="2"/>
  <c r="J146" i="2"/>
  <c r="AA146" i="2"/>
  <c r="B146" i="2" s="1"/>
  <c r="AB146" i="2"/>
  <c r="AC146" i="2"/>
  <c r="H147" i="2"/>
  <c r="J147" i="2"/>
  <c r="AA147" i="2"/>
  <c r="AB147" i="2"/>
  <c r="AC147" i="2"/>
  <c r="B147" i="2" s="1"/>
  <c r="H148" i="2"/>
  <c r="J148" i="2"/>
  <c r="AA148" i="2"/>
  <c r="AB148" i="2"/>
  <c r="AC148" i="2"/>
  <c r="H149" i="2"/>
  <c r="J149" i="2"/>
  <c r="AA149" i="2"/>
  <c r="B149" i="2" s="1"/>
  <c r="AB149" i="2"/>
  <c r="AC149" i="2"/>
  <c r="H150" i="2"/>
  <c r="J150" i="2"/>
  <c r="AA150" i="2"/>
  <c r="AB150" i="2"/>
  <c r="AC150" i="2"/>
  <c r="H151" i="2"/>
  <c r="J151" i="2"/>
  <c r="AA151" i="2"/>
  <c r="AB151" i="2"/>
  <c r="AC151" i="2"/>
  <c r="H152" i="2"/>
  <c r="J152" i="2"/>
  <c r="AA152" i="2"/>
  <c r="AB152" i="2"/>
  <c r="AC152" i="2"/>
  <c r="H153" i="2"/>
  <c r="J153" i="2"/>
  <c r="AA153" i="2"/>
  <c r="AB153" i="2"/>
  <c r="B153" i="2"/>
  <c r="AC153" i="2"/>
  <c r="H154" i="2"/>
  <c r="J154" i="2"/>
  <c r="AA154" i="2"/>
  <c r="B154" i="2" s="1"/>
  <c r="AB154" i="2"/>
  <c r="AC154" i="2"/>
  <c r="H155" i="2"/>
  <c r="J155" i="2"/>
  <c r="AA155" i="2"/>
  <c r="AB155" i="2"/>
  <c r="AC155" i="2"/>
  <c r="B155" i="2" s="1"/>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c r="AC161" i="2"/>
  <c r="H162" i="2"/>
  <c r="J162" i="2"/>
  <c r="AA162" i="2"/>
  <c r="B162" i="2" s="1"/>
  <c r="AB162" i="2"/>
  <c r="AC162" i="2"/>
  <c r="H163" i="2"/>
  <c r="J163" i="2"/>
  <c r="AA163" i="2"/>
  <c r="AB163" i="2"/>
  <c r="AC163" i="2"/>
  <c r="B163" i="2" s="1"/>
  <c r="H164" i="2"/>
  <c r="J164" i="2"/>
  <c r="AA164" i="2"/>
  <c r="AB164" i="2"/>
  <c r="AC164" i="2"/>
  <c r="H165" i="2"/>
  <c r="J165" i="2"/>
  <c r="AA165" i="2"/>
  <c r="B165" i="2" s="1"/>
  <c r="AB165" i="2"/>
  <c r="AC165" i="2"/>
  <c r="H166" i="2"/>
  <c r="J166" i="2"/>
  <c r="AA166" i="2"/>
  <c r="AB166" i="2"/>
  <c r="AC166" i="2"/>
  <c r="H167" i="2"/>
  <c r="J167" i="2"/>
  <c r="AA167" i="2"/>
  <c r="AB167" i="2"/>
  <c r="AC167" i="2"/>
  <c r="H168" i="2"/>
  <c r="J168" i="2"/>
  <c r="AA168" i="2"/>
  <c r="AB168" i="2"/>
  <c r="AC168" i="2"/>
  <c r="H169" i="2"/>
  <c r="J169" i="2"/>
  <c r="AA169" i="2"/>
  <c r="AB169" i="2"/>
  <c r="B169" i="2"/>
  <c r="AC169" i="2"/>
  <c r="H170" i="2"/>
  <c r="J170" i="2"/>
  <c r="AA170" i="2"/>
  <c r="B170" i="2" s="1"/>
  <c r="AB170" i="2"/>
  <c r="AC170" i="2"/>
  <c r="H171" i="2"/>
  <c r="J171" i="2"/>
  <c r="AA171" i="2"/>
  <c r="AB171" i="2"/>
  <c r="AC171" i="2"/>
  <c r="B171" i="2" s="1"/>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c r="AC177" i="2"/>
  <c r="H178" i="2"/>
  <c r="J178" i="2"/>
  <c r="AA178" i="2"/>
  <c r="B178" i="2" s="1"/>
  <c r="AB178" i="2"/>
  <c r="AC178" i="2"/>
  <c r="H179" i="2"/>
  <c r="J179" i="2"/>
  <c r="AA179" i="2"/>
  <c r="AB179" i="2"/>
  <c r="AC179" i="2"/>
  <c r="B179" i="2" s="1"/>
  <c r="H180" i="2"/>
  <c r="J180" i="2"/>
  <c r="AA180" i="2"/>
  <c r="AB180" i="2"/>
  <c r="AC180" i="2"/>
  <c r="H181" i="2"/>
  <c r="J181" i="2"/>
  <c r="AA181" i="2"/>
  <c r="B181" i="2" s="1"/>
  <c r="AB181" i="2"/>
  <c r="AC181" i="2"/>
  <c r="H182" i="2"/>
  <c r="J182" i="2"/>
  <c r="AA182" i="2"/>
  <c r="AB182" i="2"/>
  <c r="AC182" i="2"/>
  <c r="H183" i="2"/>
  <c r="J183" i="2"/>
  <c r="AA183" i="2"/>
  <c r="AB183" i="2"/>
  <c r="AC183" i="2"/>
  <c r="H184" i="2"/>
  <c r="J184" i="2"/>
  <c r="AA184" i="2"/>
  <c r="AB184" i="2"/>
  <c r="AC184" i="2"/>
  <c r="H185" i="2"/>
  <c r="J185" i="2"/>
  <c r="AA185" i="2"/>
  <c r="AB185" i="2"/>
  <c r="B185" i="2"/>
  <c r="AC185" i="2"/>
  <c r="H186" i="2"/>
  <c r="J186" i="2"/>
  <c r="AA186" i="2"/>
  <c r="B186" i="2" s="1"/>
  <c r="AB186" i="2"/>
  <c r="AC186" i="2"/>
  <c r="H187" i="2"/>
  <c r="J187" i="2"/>
  <c r="AA187" i="2"/>
  <c r="AB187" i="2"/>
  <c r="AC187" i="2"/>
  <c r="B187" i="2" s="1"/>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c r="AC193" i="2"/>
  <c r="H194" i="2"/>
  <c r="J194" i="2"/>
  <c r="AA194" i="2"/>
  <c r="B194" i="2" s="1"/>
  <c r="AB194" i="2"/>
  <c r="AC194" i="2"/>
  <c r="H195" i="2"/>
  <c r="J195" i="2"/>
  <c r="AA195" i="2"/>
  <c r="AB195" i="2"/>
  <c r="AC195" i="2"/>
  <c r="B195" i="2" s="1"/>
  <c r="H196" i="2"/>
  <c r="J196" i="2"/>
  <c r="AA196" i="2"/>
  <c r="AB196" i="2"/>
  <c r="AC196" i="2"/>
  <c r="H197" i="2"/>
  <c r="J197" i="2"/>
  <c r="AA197" i="2"/>
  <c r="B197" i="2" s="1"/>
  <c r="AB197" i="2"/>
  <c r="AC197" i="2"/>
  <c r="H198" i="2"/>
  <c r="J198" i="2"/>
  <c r="AA198" i="2"/>
  <c r="AB198" i="2"/>
  <c r="AC198" i="2"/>
  <c r="H199" i="2"/>
  <c r="J199" i="2"/>
  <c r="AA199" i="2"/>
  <c r="AB199" i="2"/>
  <c r="AC199" i="2"/>
  <c r="H200" i="2"/>
  <c r="J200" i="2"/>
  <c r="AA200" i="2"/>
  <c r="AB200" i="2"/>
  <c r="AC200" i="2"/>
  <c r="H201" i="2"/>
  <c r="J201" i="2"/>
  <c r="AA201" i="2"/>
  <c r="AB201" i="2"/>
  <c r="B201" i="2"/>
  <c r="AC201" i="2"/>
  <c r="H202" i="2"/>
  <c r="J202" i="2"/>
  <c r="AA202" i="2"/>
  <c r="B202" i="2" s="1"/>
  <c r="AB202" i="2"/>
  <c r="AC202" i="2"/>
  <c r="H203" i="2"/>
  <c r="J203" i="2"/>
  <c r="AA203" i="2"/>
  <c r="AB203" i="2"/>
  <c r="AC203" i="2"/>
  <c r="B203" i="2" s="1"/>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Y24" i="4"/>
  <c r="I16" i="4"/>
  <c r="F16" i="4"/>
  <c r="X16" i="4"/>
  <c r="K16" i="4" s="1"/>
  <c r="AU16" i="4"/>
  <c r="H16" i="4"/>
  <c r="E16" i="4"/>
  <c r="J4" i="4" l="1"/>
  <c r="B116" i="2"/>
  <c r="B103" i="2"/>
  <c r="B71" i="2"/>
  <c r="B39" i="2"/>
  <c r="H2" i="2"/>
  <c r="B196" i="2"/>
  <c r="B180" i="2"/>
  <c r="B164" i="2"/>
  <c r="B148" i="2"/>
  <c r="B132" i="2"/>
  <c r="AR16" i="4"/>
  <c r="AT16" i="4"/>
  <c r="AQ16" i="4"/>
  <c r="G16" i="4"/>
  <c r="B205" i="2"/>
  <c r="B199" i="2"/>
  <c r="B189" i="2"/>
  <c r="B183" i="2"/>
  <c r="B173" i="2"/>
  <c r="B167" i="2"/>
  <c r="B157" i="2"/>
  <c r="B151" i="2"/>
  <c r="B141" i="2"/>
  <c r="B135" i="2"/>
  <c r="B125" i="2"/>
  <c r="B119" i="2"/>
  <c r="B109" i="2"/>
  <c r="B95" i="2"/>
  <c r="B63" i="2"/>
  <c r="B31" i="2"/>
  <c r="A2" i="2"/>
  <c r="AD2" i="2" s="1"/>
  <c r="J3" i="4"/>
  <c r="B204" i="2"/>
  <c r="B188" i="2"/>
  <c r="B172" i="2"/>
  <c r="B156" i="2"/>
  <c r="B140" i="2"/>
  <c r="B23"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T17" i="4"/>
  <c r="AQ17" i="4"/>
  <c r="I17" i="4"/>
  <c r="X17" i="4"/>
  <c r="K17" i="4" s="1"/>
  <c r="H17" i="4"/>
  <c r="AU17" i="4"/>
  <c r="G17" i="4"/>
  <c r="Y17" i="4"/>
  <c r="F17" i="4"/>
  <c r="AR17" i="4"/>
  <c r="AS17" i="4"/>
  <c r="J18" i="4"/>
  <c r="AD12" i="4"/>
  <c r="J12" i="4" s="1"/>
  <c r="X24" i="4"/>
  <c r="BU2" i="4"/>
  <c r="BU11" i="4"/>
  <c r="BT11" i="4" s="1"/>
  <c r="J11" i="4"/>
  <c r="BU12" i="4"/>
  <c r="BU4" i="4"/>
  <c r="BU14" i="4"/>
  <c r="BU13" i="4"/>
  <c r="AQ18" i="4"/>
  <c r="E17" i="4"/>
  <c r="AU18" i="4"/>
  <c r="BU8" i="4"/>
  <c r="BU16" i="4"/>
  <c r="BT10" i="4"/>
  <c r="BW10" i="4" s="1"/>
  <c r="BU6" i="4"/>
  <c r="BU5" i="4"/>
  <c r="BU9" i="4"/>
  <c r="BW3" i="4"/>
  <c r="V24" i="4"/>
  <c r="V20" i="4"/>
  <c r="Y20" i="4" s="1"/>
  <c r="Y25" i="4" s="1"/>
  <c r="J3" i="2" l="1"/>
  <c r="H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T14" i="4"/>
  <c r="BT6" i="4"/>
  <c r="BT5" i="4"/>
  <c r="BW5" i="4" s="1"/>
  <c r="BT8" i="4"/>
  <c r="BW8" i="4" s="1"/>
  <c r="BT4" i="4"/>
  <c r="BW14" i="4" l="1"/>
  <c r="BW2" i="4"/>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AU10" i="4"/>
  <c r="V42" i="4"/>
  <c r="Y12" i="4" s="1"/>
  <c r="X12" i="4"/>
  <c r="K12" i="4" s="1"/>
  <c r="AT12" i="4"/>
  <c r="AQ12" i="4"/>
  <c r="AR12" i="4"/>
  <c r="AU12" i="4"/>
  <c r="AS12" i="4"/>
  <c r="D3" i="4"/>
  <c r="D4" i="4"/>
  <c r="T34" i="4" s="1"/>
  <c r="AQ11" i="4"/>
  <c r="T41" i="4"/>
  <c r="AU11" i="4" s="1"/>
  <c r="AR11" i="4"/>
  <c r="X11" i="4"/>
  <c r="AT11" i="4"/>
  <c r="AS11" i="4"/>
  <c r="D5" i="4"/>
  <c r="T35" i="4" s="1"/>
  <c r="F12" i="4" l="1"/>
  <c r="H9" i="4"/>
  <c r="G9" i="4"/>
  <c r="T33" i="4"/>
  <c r="Y3" i="4" s="1"/>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AT3" i="4"/>
  <c r="AR3" i="4"/>
  <c r="BV3" i="4"/>
  <c r="AQ3" i="4"/>
  <c r="AS3" i="4"/>
  <c r="X3" i="4"/>
  <c r="E3" i="4" s="1"/>
  <c r="BV6" i="4"/>
  <c r="BV13" i="4"/>
  <c r="BV11" i="4"/>
  <c r="BV9" i="4"/>
  <c r="AR4" i="4"/>
  <c r="AQ4" i="4"/>
  <c r="AS4" i="4"/>
  <c r="AT4" i="4"/>
  <c r="X4" i="4"/>
  <c r="K4" i="4" s="1"/>
  <c r="AU4" i="4"/>
  <c r="Y4" i="4"/>
  <c r="F11" i="4"/>
  <c r="Y11" i="4"/>
  <c r="H11" i="4"/>
  <c r="E12" i="4"/>
  <c r="E14" i="4"/>
  <c r="F9" i="4"/>
  <c r="Y13" i="4"/>
  <c r="E13" i="4"/>
  <c r="AQ7" i="4"/>
  <c r="AS7" i="4"/>
  <c r="AR7" i="4"/>
  <c r="X7" i="4"/>
  <c r="K7" i="4" s="1"/>
  <c r="AU7" i="4"/>
  <c r="AT7" i="4"/>
  <c r="G11" i="4"/>
  <c r="AU9" i="4"/>
  <c r="H5" i="4" l="1"/>
  <c r="BV14" i="4"/>
  <c r="BV7" i="4"/>
  <c r="I3" i="4" s="1"/>
  <c r="BV10" i="4"/>
  <c r="I18" i="4" s="1"/>
  <c r="BV12" i="4"/>
  <c r="BV4" i="4"/>
  <c r="BV5" i="4"/>
  <c r="I7" i="4" s="1"/>
  <c r="BV8" i="4"/>
  <c r="H6" i="4"/>
  <c r="G5" i="4"/>
  <c r="H3" i="4"/>
  <c r="T38" i="4"/>
  <c r="Y8" i="4" s="1"/>
  <c r="U38" i="4"/>
  <c r="F7" i="4"/>
  <c r="I6" i="4"/>
  <c r="H4" i="4"/>
  <c r="I4" i="4"/>
  <c r="F4" i="4"/>
  <c r="G4" i="4"/>
  <c r="E4" i="4"/>
  <c r="F3" i="4"/>
  <c r="AT8" i="4"/>
  <c r="X8" i="4"/>
  <c r="K8" i="4" s="1"/>
  <c r="AQ8" i="4"/>
  <c r="AR8" i="4"/>
  <c r="AS8" i="4"/>
  <c r="F5" i="4"/>
  <c r="K5" i="4"/>
  <c r="E7" i="4"/>
  <c r="H7" i="4"/>
  <c r="E6" i="4"/>
  <c r="G7" i="4"/>
  <c r="I5" i="4"/>
  <c r="G3" i="4"/>
  <c r="K3" i="4"/>
  <c r="I14" i="4"/>
  <c r="I9" i="4"/>
  <c r="I11" i="4"/>
  <c r="I12" i="4"/>
  <c r="I13" i="4"/>
  <c r="I10" i="4"/>
  <c r="G6" i="4"/>
  <c r="K6" i="4"/>
  <c r="I8" i="4" l="1"/>
  <c r="G8" i="4"/>
  <c r="AU8" i="4"/>
  <c r="Y19" i="4" s="1"/>
  <c r="I23" i="4" s="1"/>
  <c r="F8" i="4"/>
  <c r="H8" i="4"/>
  <c r="E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<sst xmlns="http://schemas.openxmlformats.org/spreadsheetml/2006/main" count="2806" uniqueCount="773">
  <si>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</si>
  <si>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</si>
  <si>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</si>
  <si>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</si>
  <si>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</si>
  <si>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</si>
  <si>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</si>
  <si>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</si>
  <si>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</si>
  <si>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</si>
  <si>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</si>
  <si>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</si>
  <si>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</si>
  <si>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</si>
  <si>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</si>
  <si>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</si>
  <si>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</si>
  <si>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</si>
  <si>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</si>
  <si>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</si>
  <si>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</si>
  <si>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</si>
  <si>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</si>
  <si>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</si>
  <si>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</si>
  <si>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</si>
  <si>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</si>
  <si>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</si>
  <si>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</si>
  <si>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</si>
  <si>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</si>
  <si>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</si>
  <si>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</si>
  <si>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</si>
  <si>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</si>
  <si>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</si>
  <si>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</si>
  <si>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</si>
  <si>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</si>
  <si>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</si>
  <si>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</si>
  <si>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</si>
  <si>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</si>
  <si>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</si>
  <si>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</si>
  <si>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</si>
  <si>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</si>
  <si>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</si>
  <si>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</si>
  <si>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</si>
  <si>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</si>
  <si>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</si>
  <si>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</si>
  <si>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</si>
  <si>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</si>
  <si>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</si>
  <si>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</si>
  <si>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</si>
  <si>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</si>
  <si>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</si>
  <si>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</si>
  <si>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</si>
  <si>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</si>
  <si>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</si>
  <si>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</si>
  <si>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</si>
  <si>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</si>
  <si>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</si>
  <si>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</si>
  <si>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</si>
  <si>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</si>
  <si>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</si>
  <si>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</si>
  <si>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</si>
  <si>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</si>
  <si>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</si>
  <si>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</si>
  <si>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</si>
  <si>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</si>
  <si>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</si>
  <si>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</si>
  <si>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</si>
  <si>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</si>
  <si>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</si>
  <si>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</si>
  <si>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</si>
  <si>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</si>
  <si>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</si>
  <si>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</si>
  <si>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</si>
  <si>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</si>
  <si>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</si>
  <si>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</si>
  <si>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</si>
  <si>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</si>
  <si>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</si>
  <si>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</si>
  <si>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</si>
  <si>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</si>
  <si>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</si>
  <si>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</si>
  <si>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</si>
  <si>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</si>
  <si>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</si>
  <si>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</si>
  <si>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</si>
  <si>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</si>
  <si>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</si>
  <si>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</si>
  <si>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</si>
  <si>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</si>
  <si>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</si>
  <si>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</si>
  <si>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</si>
  <si>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</si>
  <si>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</si>
  <si>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</si>
  <si>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</si>
  <si>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</si>
  <si>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</si>
  <si>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</si>
  <si>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</si>
  <si>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</si>
  <si>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</si>
  <si>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</si>
  <si>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</si>
  <si>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</si>
  <si>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</si>
  <si>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</si>
  <si>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</si>
  <si>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</si>
  <si>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</si>
  <si>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</si>
  <si>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</si>
  <si>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</si>
  <si>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</si>
  <si>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</si>
  <si>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</si>
  <si>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</si>
  <si>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</si>
  <si>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</si>
  <si>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</si>
  <si>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</si>
  <si>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</si>
  <si>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</si>
  <si>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</si>
  <si>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</si>
  <si>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</si>
  <si>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</si>
  <si>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</si>
  <si>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</si>
  <si>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</si>
  <si>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</si>
  <si>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</si>
  <si>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</si>
  <si>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</si>
  <si>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</si>
  <si>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</si>
  <si>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</si>
  <si>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</si>
  <si>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</si>
  <si>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</si>
  <si>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</si>
  <si>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</si>
  <si>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</si>
  <si>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</si>
  <si>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</si>
  <si>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</si>
  <si>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</si>
  <si>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</si>
  <si>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</si>
  <si>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</si>
  <si>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</si>
  <si>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</si>
  <si>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</si>
  <si>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</si>
  <si>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</si>
  <si>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</si>
  <si>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</si>
  <si>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</si>
  <si>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</si>
  <si>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</si>
  <si>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</si>
  <si>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</si>
  <si>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</si>
  <si>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</si>
  <si>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</si>
  <si>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</si>
  <si>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</si>
  <si>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</si>
  <si>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</si>
  <si>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</si>
  <si>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</si>
  <si>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</si>
  <si>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</si>
  <si>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</si>
  <si>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</si>
  <si>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</si>
  <si>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</si>
  <si>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</si>
  <si>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</si>
  <si>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</si>
  <si>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</si>
  <si>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</si>
  <si>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</si>
  <si>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</si>
  <si>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</si>
  <si>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</si>
  <si>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</si>
  <si>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</si>
  <si>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</si>
  <si>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</si>
  <si>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</si>
  <si>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</si>
  <si>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</si>
  <si>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</si>
  <si>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</si>
  <si>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</si>
  <si>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</si>
  <si>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</si>
  <si>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</si>
  <si>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</si>
  <si>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</si>
  <si>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</si>
  <si>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</si>
  <si>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</si>
  <si>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</si>
  <si>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</si>
  <si>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</si>
  <si>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</si>
  <si>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</si>
  <si>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</si>
  <si>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</si>
  <si>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</si>
  <si>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</si>
  <si>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</si>
  <si>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</si>
  <si>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</si>
  <si>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</si>
  <si>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</si>
  <si>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</si>
  <si>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</si>
  <si>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</si>
  <si>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</si>
  <si>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</si>
  <si>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</si>
  <si>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</si>
  <si>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</si>
  <si>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</si>
  <si>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</si>
  <si>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</si>
  <si>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</si>
  <si>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</si>
  <si>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</si>
  <si>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</si>
  <si>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</si>
  <si>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</si>
  <si>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</si>
  <si>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</si>
  <si>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</si>
  <si>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</si>
  <si>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</si>
  <si>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</si>
  <si>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</si>
  <si>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</si>
  <si>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</si>
  <si>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</si>
  <si>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</si>
  <si>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</si>
  <si>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</si>
  <si>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</si>
  <si>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</si>
  <si>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</si>
  <si>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</si>
  <si>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</si>
  <si>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</si>
  <si>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</si>
  <si>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</si>
  <si>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</si>
  <si>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</si>
  <si>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</si>
  <si>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</si>
  <si>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</si>
  <si>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</si>
  <si>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</si>
  <si>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</si>
  <si>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</si>
  <si>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</si>
  <si>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</si>
  <si>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</si>
  <si>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</si>
  <si>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</si>
  <si>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</si>
  <si>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</si>
  <si>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</si>
  <si>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</si>
  <si>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</si>
  <si>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</si>
  <si>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</si>
  <si>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</si>
  <si>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</si>
  <si>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</si>
  <si>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</si>
  <si>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</si>
  <si>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</si>
  <si>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</si>
  <si>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</si>
  <si>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</si>
  <si>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</si>
  <si>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</si>
  <si>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</si>
  <si>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</si>
  <si>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</si>
  <si>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</si>
  <si>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</si>
  <si>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</si>
  <si>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</si>
  <si>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</si>
  <si>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</si>
  <si>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</si>
  <si>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</si>
  <si>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</si>
  <si>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</si>
  <si>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</si>
  <si>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</si>
  <si>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</si>
  <si>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</si>
  <si>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</si>
  <si>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</si>
  <si>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</si>
  <si>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</si>
  <si>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</si>
  <si>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</si>
  <si>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</si>
  <si>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</si>
  <si>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</si>
  <si>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</si>
  <si>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</si>
  <si>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</si>
  <si>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</si>
  <si>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</si>
  <si>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</si>
  <si>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</si>
  <si>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</si>
  <si>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</si>
  <si>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</si>
  <si>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</si>
  <si>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</si>
  <si>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</si>
  <si>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</si>
  <si>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</si>
  <si>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</si>
  <si>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</si>
  <si>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</si>
  <si>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</si>
  <si>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</si>
  <si>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</si>
  <si>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</si>
  <si>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</si>
  <si>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</si>
  <si>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</si>
  <si>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</si>
  <si>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</si>
  <si>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</si>
  <si>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</si>
  <si>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</si>
  <si>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</si>
  <si>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</si>
  <si>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</si>
  <si>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</si>
  <si>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</si>
  <si>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</si>
  <si>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</si>
  <si>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</si>
  <si>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</si>
  <si>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</si>
  <si>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</si>
  <si>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</si>
  <si>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</si>
  <si>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</si>
  <si>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</si>
  <si>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</si>
  <si>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</si>
  <si>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</si>
  <si>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</si>
  <si>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</si>
  <si>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</si>
  <si>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</si>
  <si>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</si>
  <si>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</si>
  <si>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</si>
  <si>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</si>
  <si>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</si>
  <si>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</si>
  <si>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</si>
  <si>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</si>
  <si>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</si>
  <si>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</si>
  <si>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</si>
  <si>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</si>
  <si>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</si>
  <si>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</si>
  <si>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</si>
  <si>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</si>
  <si>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</si>
  <si>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</si>
  <si>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</si>
  <si>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</si>
  <si>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</si>
  <si>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</si>
  <si>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</si>
  <si>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</si>
  <si>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</si>
  <si>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</si>
  <si>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</si>
  <si>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</si>
  <si>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</si>
  <si>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</si>
  <si>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</si>
  <si>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</si>
  <si>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</si>
  <si>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</si>
  <si>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</si>
  <si>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</si>
  <si>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</si>
  <si>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</si>
  <si>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</si>
  <si>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</si>
  <si>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</si>
  <si>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</si>
  <si>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</si>
  <si>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</si>
  <si>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</si>
  <si>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</si>
  <si>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</si>
  <si>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</si>
  <si>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</si>
  <si>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</si>
  <si>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</si>
  <si>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</si>
  <si>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</si>
  <si>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</si>
  <si>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</si>
  <si>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</si>
  <si>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</si>
  <si>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</si>
  <si>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</si>
  <si>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</si>
  <si>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</si>
  <si>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</si>
  <si>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</si>
  <si>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</si>
  <si>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</si>
  <si>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</si>
  <si>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</si>
  <si>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</si>
  <si>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</si>
  <si>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</si>
  <si>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</si>
  <si>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</si>
  <si>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</si>
  <si>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</si>
  <si>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</si>
  <si>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</si>
  <si>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</si>
  <si>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</si>
  <si>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</si>
  <si>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</si>
  <si>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</si>
  <si>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</si>
  <si>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</si>
  <si>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</si>
  <si>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</si>
  <si>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</si>
  <si>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</si>
  <si>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</si>
  <si>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</si>
  <si>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</si>
  <si>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</si>
  <si>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</si>
  <si>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</si>
  <si>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</si>
  <si>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</si>
  <si>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</si>
  <si>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</si>
  <si>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</si>
  <si>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</si>
  <si>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</si>
  <si>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</si>
  <si>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</si>
  <si>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</si>
  <si>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</si>
  <si>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</si>
  <si>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</si>
  <si>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</si>
  <si>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</si>
  <si>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</si>
  <si>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</si>
  <si>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</si>
  <si>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</si>
  <si>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</si>
  <si>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</si>
  <si>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</si>
  <si>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</si>
  <si>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</si>
  <si>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</si>
  <si>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</si>
  <si>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</si>
  <si>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</si>
  <si>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</si>
  <si>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</si>
  <si>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</si>
  <si>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</si>
  <si>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</si>
  <si>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</si>
  <si>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</si>
  <si>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</si>
  <si>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</si>
  <si>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</si>
  <si>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</si>
  <si>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</si>
  <si>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</si>
  <si>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</si>
  <si>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</si>
  <si>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</si>
  <si>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</si>
  <si>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</si>
  <si>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</si>
  <si>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</si>
  <si>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</si>
  <si>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</si>
  <si>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</si>
  <si>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</si>
  <si>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</si>
  <si>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</si>
  <si>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</si>
  <si>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</si>
  <si>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</si>
  <si>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</si>
  <si>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</si>
  <si>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</si>
  <si>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</si>
  <si>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</si>
  <si>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</si>
  <si>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</si>
  <si>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</si>
  <si>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</si>
  <si>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</si>
  <si>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</si>
  <si>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</si>
  <si>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</si>
  <si>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</si>
  <si>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</si>
  <si>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</si>
  <si>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</si>
  <si>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</si>
  <si>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</si>
  <si>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</si>
  <si>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</si>
  <si>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</si>
  <si>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</si>
  <si>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</si>
  <si>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</si>
  <si>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</si>
  <si>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</si>
  <si>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</si>
  <si>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</si>
  <si>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</si>
  <si>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</si>
  <si>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</si>
  <si>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</si>
  <si>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</si>
  <si>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</si>
  <si>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</si>
  <si>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</si>
  <si>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</si>
  <si>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</si>
  <si>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</si>
  <si>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</si>
  <si>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</si>
  <si>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</si>
  <si>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</si>
  <si>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</si>
  <si>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</si>
  <si>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</si>
  <si>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</si>
  <si>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</si>
  <si>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</si>
  <si>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</si>
  <si>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</si>
  <si>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</si>
  <si>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</si>
  <si>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</si>
  <si>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</si>
  <si>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</si>
  <si>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</si>
  <si>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</si>
  <si>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</si>
  <si>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</si>
  <si>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</si>
  <si>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</si>
  <si>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</si>
  <si>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</si>
  <si>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</si>
  <si>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</si>
  <si>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</si>
  <si>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</si>
  <si>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</si>
  <si>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</si>
  <si>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</si>
  <si>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</si>
  <si>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</si>
  <si>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</si>
  <si>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</si>
  <si>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</si>
  <si>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</si>
  <si>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</si>
  <si>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</si>
  <si>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</si>
  <si>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</si>
  <si>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</si>
  <si>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</si>
  <si>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</si>
  <si>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</si>
  <si>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</si>
  <si>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</si>
  <si>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</si>
  <si>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</si>
  <si>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</si>
  <si>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</si>
  <si>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</si>
  <si>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</si>
  <si>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</si>
  <si>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</si>
  <si>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</si>
  <si>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</si>
  <si>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</si>
  <si>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</si>
  <si>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</si>
  <si>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</si>
  <si>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</si>
  <si>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</si>
  <si>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</si>
  <si>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</si>
  <si>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</si>
  <si>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</si>
  <si>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</si>
  <si>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</si>
  <si>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</si>
  <si>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</si>
  <si>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</si>
  <si>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</si>
  <si>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</si>
  <si>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</si>
  <si>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</si>
  <si>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</si>
  <si>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</si>
  <si>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</si>
  <si>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</si>
  <si>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</si>
  <si>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</si>
  <si>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</si>
  <si>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</si>
  <si>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</si>
  <si>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</si>
  <si>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</si>
  <si>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</si>
  <si>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</si>
  <si>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</si>
  <si>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</si>
  <si>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</si>
  <si>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</si>
  <si>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</si>
  <si>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</si>
  <si>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</si>
  <si>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</si>
  <si>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</si>
  <si>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</si>
  <si>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</si>
  <si>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</si>
  <si>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</si>
  <si>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</si>
  <si>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</si>
  <si>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</si>
  <si>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</si>
  <si>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</si>
  <si>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</si>
  <si>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</si>
  <si>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</si>
  <si>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</si>
  <si>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</si>
  <si>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</si>
  <si>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</si>
  <si>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</si>
  <si>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</si>
  <si>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</si>
  <si>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</si>
  <si>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</si>
  <si>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</si>
  <si>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</si>
  <si>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</si>
  <si>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</si>
  <si>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</si>
  <si>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</si>
  <si>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</si>
  <si>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</si>
  <si>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</si>
  <si>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</si>
  <si>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</si>
  <si>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</si>
  <si>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</si>
  <si>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</si>
  <si>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</si>
  <si>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</si>
  <si>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</si>
  <si>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</si>
  <si>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</si>
  <si>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</si>
  <si>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</si>
  <si>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</si>
  <si>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</si>
  <si>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</si>
  <si>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</si>
  <si>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</si>
  <si>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</si>
  <si>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</si>
  <si>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</si>
  <si>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</si>
  <si>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</si>
  <si>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</si>
  <si>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</si>
  <si>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</si>
  <si>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</si>
  <si>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</si>
  <si>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</si>
  <si>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</si>
  <si>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</si>
  <si>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</si>
  <si>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</si>
  <si>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</si>
  <si>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</si>
  <si>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</si>
  <si>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</si>
  <si>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</si>
  <si>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</si>
  <si>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</si>
  <si>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</si>
  <si>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</si>
  <si>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</si>
  <si>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</si>
  <si>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</si>
  <si>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</si>
  <si>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</si>
  <si>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</si>
  <si>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</si>
  <si>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</si>
  <si>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</si>
  <si>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</si>
  <si>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</si>
  <si>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</si>
  <si>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Mr. Selecta</t>
  </si>
  <si>
    <t>Single Malt Lovers</t>
  </si>
  <si>
    <t>Uffe</t>
  </si>
  <si>
    <t>Smokehead</t>
  </si>
  <si>
    <t>Aberlour</t>
  </si>
  <si>
    <t>Ardmore</t>
  </si>
  <si>
    <t>Bunnahabhain</t>
  </si>
  <si>
    <t>Cragganmore</t>
  </si>
  <si>
    <t>Glenburgie</t>
  </si>
  <si>
    <t>Johnnie Walker</t>
  </si>
  <si>
    <t>Lodhian</t>
  </si>
  <si>
    <t>Strathisla</t>
  </si>
  <si>
    <t>Tullibardine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</si>
</sst>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1"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
      <sz val="9"/>
      <color rgb="FF62503C"/>
      <name val="Georgia"/>
      <family val="1"/>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2">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xf numFmtId="0" fontId="30" fillId="0" borderId="0" xfId="0" applyFont="1"/>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5"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41" val="28"/>
</file>

<file path=xl/ctrlProps/ctrlProp39.xml><?xml version="1.0" encoding="utf-8"?>
<formControlPr xmlns="http://schemas.microsoft.com/office/spreadsheetml/2009/9/main" objectType="Drop" dropLines="20" dropStyle="combo" dx="16" fmlaLink="$AJ$7" fmlaRange="$AQ$32:$AQ$87" noThreeD="1" sel="41" val="21"/>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sel="23" val="4"/>
</file>

<file path=xl/ctrlProps/ctrlProp41.xml><?xml version="1.0" encoding="utf-8"?>
<formControlPr xmlns="http://schemas.microsoft.com/office/spreadsheetml/2009/9/main" objectType="Drop" dropLines="20" dropStyle="combo" dx="16" fmlaLink="$AJ$5" fmlaRange="$AQ$32:$AQ$87" noThreeD="1" sel="17"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41" val="28"/>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4"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3" sqref="C1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Norse Lineman</v>
      </c>
      <c r="BU2" s="141" t="str">
        <f>HLOOKUP(I$21,BZ$2:CW$16,2,FALSE)</f>
        <v>Norse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763</v>
      </c>
      <c r="D3" s="8" t="str">
        <f t="shared" ref="D3:D18" si="4">IF(AP3&lt;=1,"",VLOOKUP(AP3,BS:BT,2,FALSE))</f>
        <v>Snow Troll</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Claws, Disturbing Presence, Frenzy, Wild Animal</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160000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7</v>
      </c>
      <c r="AQ3" s="32">
        <f t="shared" ref="AQ3:AQ18" si="19">VLOOKUP(D3,$AX:$BD,2,FALSE)</f>
        <v>5</v>
      </c>
      <c r="AR3" s="32">
        <f t="shared" ref="AR3:AR18" si="20">VLOOKUP(D3,$AX:$BD,3,FALSE)</f>
        <v>5</v>
      </c>
      <c r="AS3" s="32">
        <f t="shared" ref="AS3:AS18" si="21">VLOOKUP(D3,$AX:$BD,4,FALSE)</f>
        <v>1</v>
      </c>
      <c r="AT3" s="32">
        <f t="shared" ref="AT3:AT18" si="22">VLOOKUP(D3,$AX:$BD,5,FALSE)</f>
        <v>8</v>
      </c>
      <c r="AU3" s="217">
        <f t="shared" ref="AU3:AU18" si="23">IF(L3&lt;&gt;"",0,(IF(D3&lt;&gt;"",VLOOKUP(D3,AX:BD,7,FALSE)+(Z3+T33+U33+V33+W33+X33+Y33)*1000,0)))</f>
        <v>160000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Norse Thrower</v>
      </c>
      <c r="BU3" s="141" t="str">
        <f>HLOOKUP(I$21,BZ$2:CW$16,3,FALSE)</f>
        <v>Norse Thrower</v>
      </c>
      <c r="BV3" s="25">
        <f t="shared" si="2"/>
        <v>0</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762</v>
      </c>
      <c r="D4" s="8" t="str">
        <f t="shared" si="4"/>
        <v>Ulfwerener</v>
      </c>
      <c r="E4" s="9">
        <f t="shared" si="5"/>
        <v>6</v>
      </c>
      <c r="F4" s="10">
        <f t="shared" si="6"/>
        <v>4</v>
      </c>
      <c r="G4" s="11">
        <f t="shared" si="7"/>
        <v>2</v>
      </c>
      <c r="H4" s="12">
        <f t="shared" si="8"/>
        <v>8</v>
      </c>
      <c r="I4" s="201" t="str">
        <f t="shared" si="9"/>
        <v>Frenzy</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6</v>
      </c>
      <c r="AQ4" s="32">
        <f t="shared" si="19"/>
        <v>6</v>
      </c>
      <c r="AR4" s="32">
        <f t="shared" si="20"/>
        <v>4</v>
      </c>
      <c r="AS4" s="32">
        <f t="shared" si="21"/>
        <v>2</v>
      </c>
      <c r="AT4" s="32">
        <f t="shared" si="22"/>
        <v>8</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Norse Runner</v>
      </c>
      <c r="BU4" s="141" t="str">
        <f>HLOOKUP(I$21,BZ$2:CW$16,4,FALSE)</f>
        <v>Norse Runner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Norse Runner</v>
      </c>
      <c r="E5" s="9">
        <f t="shared" si="5"/>
        <v>7</v>
      </c>
      <c r="F5" s="10">
        <f t="shared" si="6"/>
        <v>3</v>
      </c>
      <c r="G5" s="11">
        <f t="shared" si="7"/>
        <v>3</v>
      </c>
      <c r="H5" s="12">
        <f t="shared" si="8"/>
        <v>7</v>
      </c>
      <c r="I5" s="201" t="str">
        <f t="shared" si="9"/>
        <v>Block,  Dauntless</v>
      </c>
      <c r="J5" s="282" t="str">
        <f t="shared" si="24"/>
        <v>Sure Hands</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Sure Hands</v>
      </c>
      <c r="AC5" s="286" t="str">
        <f t="shared" si="14"/>
        <v/>
      </c>
      <c r="AD5" s="286" t="str">
        <f t="shared" si="15"/>
        <v/>
      </c>
      <c r="AE5" s="286" t="str">
        <f t="shared" si="16"/>
        <v/>
      </c>
      <c r="AF5" s="286" t="str">
        <f t="shared" si="17"/>
        <v/>
      </c>
      <c r="AG5" s="286" t="str">
        <f t="shared" si="18"/>
        <v/>
      </c>
      <c r="AH5" s="302"/>
      <c r="AI5" s="231"/>
      <c r="AJ5" s="283">
        <v>17</v>
      </c>
      <c r="AK5" s="283">
        <v>1</v>
      </c>
      <c r="AL5" s="283">
        <v>1</v>
      </c>
      <c r="AM5" s="283">
        <v>1</v>
      </c>
      <c r="AN5" s="283">
        <v>1</v>
      </c>
      <c r="AO5" s="283">
        <v>1</v>
      </c>
      <c r="AP5" s="37">
        <v>4</v>
      </c>
      <c r="AQ5" s="32">
        <f t="shared" si="19"/>
        <v>7</v>
      </c>
      <c r="AR5" s="32">
        <f t="shared" si="20"/>
        <v>3</v>
      </c>
      <c r="AS5" s="32">
        <f t="shared" si="21"/>
        <v>3</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Norse Beserker</v>
      </c>
      <c r="BU5" s="141" t="str">
        <f>HLOOKUP(I$21,BZ$2:CW$16,5,FALSE)</f>
        <v>Norse Beserker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Norse Runner</v>
      </c>
      <c r="E6" s="9">
        <f t="shared" si="5"/>
        <v>7</v>
      </c>
      <c r="F6" s="10">
        <f t="shared" si="6"/>
        <v>3</v>
      </c>
      <c r="G6" s="11">
        <f t="shared" si="7"/>
        <v>3</v>
      </c>
      <c r="H6" s="12">
        <f t="shared" si="8"/>
        <v>7</v>
      </c>
      <c r="I6" s="201" t="str">
        <f t="shared" si="9"/>
        <v>Block,  Dauntless</v>
      </c>
      <c r="J6" s="282" t="str">
        <f t="shared" si="24"/>
        <v>Dodge</v>
      </c>
      <c r="K6" s="13" t="str">
        <f t="shared" si="10"/>
        <v/>
      </c>
      <c r="L6" s="116"/>
      <c r="M6" s="116"/>
      <c r="N6" s="117"/>
      <c r="O6" s="118"/>
      <c r="P6" s="119"/>
      <c r="Q6" s="120"/>
      <c r="R6" s="121"/>
      <c r="S6" s="122"/>
      <c r="T6" s="121"/>
      <c r="U6" s="122"/>
      <c r="V6" s="123"/>
      <c r="W6" s="124"/>
      <c r="X6" s="211">
        <f t="shared" si="11"/>
        <v>0</v>
      </c>
      <c r="Y6" s="128">
        <f t="shared" si="12"/>
        <v>110000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4</v>
      </c>
      <c r="AQ6" s="32">
        <f t="shared" si="19"/>
        <v>7</v>
      </c>
      <c r="AR6" s="32">
        <f t="shared" si="20"/>
        <v>3</v>
      </c>
      <c r="AS6" s="32">
        <f t="shared" si="21"/>
        <v>3</v>
      </c>
      <c r="AT6" s="32">
        <f t="shared" si="22"/>
        <v>7</v>
      </c>
      <c r="AU6" s="217">
        <f t="shared" si="23"/>
        <v>110000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Ulfwerener</v>
      </c>
      <c r="BU6" s="141" t="str">
        <f>HLOOKUP(I$21,BZ$2:CW$16,6,FALSE)</f>
        <v>Ulfwerener</v>
      </c>
      <c r="BV6" s="25">
        <f t="shared" si="2"/>
        <v>1</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351" t="s">
        <v>766</v>
      </c>
      <c r="D7" s="8" t="str">
        <f t="shared" si="4"/>
        <v>Norse Beserker</v>
      </c>
      <c r="E7" s="9">
        <f t="shared" si="5"/>
        <v>6</v>
      </c>
      <c r="F7" s="10">
        <f t="shared" si="6"/>
        <v>3</v>
      </c>
      <c r="G7" s="11">
        <f t="shared" si="7"/>
        <v>3</v>
      </c>
      <c r="H7" s="12">
        <f t="shared" si="8"/>
        <v>7</v>
      </c>
      <c r="I7" s="201" t="str">
        <f t="shared" si="9"/>
        <v>Block,  Frenzy,  Jump Up</v>
      </c>
      <c r="J7" s="282" t="str">
        <f t="shared" si="24"/>
        <v>Mighty Blow</v>
      </c>
      <c r="K7" s="13" t="str">
        <f t="shared" si="10"/>
        <v/>
      </c>
      <c r="L7" s="116"/>
      <c r="M7" s="116"/>
      <c r="N7" s="117"/>
      <c r="O7" s="118"/>
      <c r="P7" s="119"/>
      <c r="Q7" s="120"/>
      <c r="R7" s="121"/>
      <c r="S7" s="122"/>
      <c r="T7" s="121"/>
      <c r="U7" s="122"/>
      <c r="V7" s="123"/>
      <c r="W7" s="124"/>
      <c r="X7" s="211">
        <f t="shared" si="11"/>
        <v>0</v>
      </c>
      <c r="Y7" s="128">
        <f t="shared" si="12"/>
        <v>110000</v>
      </c>
      <c r="Z7" s="244"/>
      <c r="AA7" s="266"/>
      <c r="AB7" s="286" t="str">
        <f t="shared" si="13"/>
        <v>Mighty Blow</v>
      </c>
      <c r="AC7" s="286" t="str">
        <f t="shared" si="14"/>
        <v/>
      </c>
      <c r="AD7" s="286" t="str">
        <f t="shared" si="15"/>
        <v/>
      </c>
      <c r="AE7" s="286" t="str">
        <f t="shared" si="16"/>
        <v/>
      </c>
      <c r="AF7" s="286" t="str">
        <f t="shared" si="17"/>
        <v/>
      </c>
      <c r="AG7" s="286" t="str">
        <f t="shared" si="18"/>
        <v/>
      </c>
      <c r="AH7" s="302"/>
      <c r="AI7" s="231"/>
      <c r="AJ7" s="283">
        <v>41</v>
      </c>
      <c r="AK7" s="283">
        <v>1</v>
      </c>
      <c r="AL7" s="283">
        <v>1</v>
      </c>
      <c r="AM7" s="283">
        <v>1</v>
      </c>
      <c r="AN7" s="283">
        <v>1</v>
      </c>
      <c r="AO7" s="283">
        <v>1</v>
      </c>
      <c r="AP7" s="37">
        <v>5</v>
      </c>
      <c r="AQ7" s="32">
        <f t="shared" si="19"/>
        <v>6</v>
      </c>
      <c r="AR7" s="32">
        <f t="shared" si="20"/>
        <v>3</v>
      </c>
      <c r="AS7" s="32">
        <f t="shared" si="21"/>
        <v>3</v>
      </c>
      <c r="AT7" s="32">
        <f t="shared" si="22"/>
        <v>7</v>
      </c>
      <c r="AU7" s="217">
        <f t="shared" si="23"/>
        <v>110000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Snow Troll</v>
      </c>
      <c r="BU7" s="141" t="str">
        <f>HLOOKUP(I$21,BZ$2:CW$16,7,FALSE)</f>
        <v>Snow Troll</v>
      </c>
      <c r="BV7" s="25">
        <f t="shared" si="2"/>
        <v>1</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351" t="s">
        <v>767</v>
      </c>
      <c r="D8" s="8" t="str">
        <f t="shared" si="4"/>
        <v>Norse Beserker</v>
      </c>
      <c r="E8" s="9">
        <f t="shared" si="5"/>
        <v>6</v>
      </c>
      <c r="F8" s="10">
        <f t="shared" si="6"/>
        <v>3</v>
      </c>
      <c r="G8" s="11">
        <f t="shared" si="7"/>
        <v>3</v>
      </c>
      <c r="H8" s="12">
        <f t="shared" si="8"/>
        <v>7</v>
      </c>
      <c r="I8" s="201" t="str">
        <f t="shared" si="9"/>
        <v>Block,  Frenzy,  Jump Up</v>
      </c>
      <c r="J8" s="282" t="str">
        <f t="shared" si="24"/>
        <v>Mighty Blow</v>
      </c>
      <c r="K8" s="13" t="str">
        <f t="shared" si="10"/>
        <v/>
      </c>
      <c r="L8" s="116"/>
      <c r="M8" s="116"/>
      <c r="N8" s="117"/>
      <c r="O8" s="118"/>
      <c r="P8" s="119"/>
      <c r="Q8" s="120"/>
      <c r="R8" s="121"/>
      <c r="S8" s="122"/>
      <c r="T8" s="121"/>
      <c r="U8" s="122"/>
      <c r="V8" s="123"/>
      <c r="W8" s="124"/>
      <c r="X8" s="211">
        <f t="shared" si="11"/>
        <v>0</v>
      </c>
      <c r="Y8" s="128">
        <f t="shared" si="12"/>
        <v>110000</v>
      </c>
      <c r="Z8" s="244"/>
      <c r="AA8" s="266"/>
      <c r="AB8" s="286" t="str">
        <f t="shared" si="13"/>
        <v>Mighty Blow</v>
      </c>
      <c r="AC8" s="286" t="str">
        <f t="shared" si="14"/>
        <v/>
      </c>
      <c r="AD8" s="286" t="str">
        <f t="shared" si="15"/>
        <v/>
      </c>
      <c r="AE8" s="286" t="str">
        <f t="shared" si="16"/>
        <v/>
      </c>
      <c r="AF8" s="286" t="str">
        <f t="shared" si="17"/>
        <v/>
      </c>
      <c r="AG8" s="286" t="str">
        <f t="shared" si="18"/>
        <v/>
      </c>
      <c r="AH8" s="302"/>
      <c r="AI8" s="231"/>
      <c r="AJ8" s="283">
        <v>41</v>
      </c>
      <c r="AK8" s="283">
        <v>1</v>
      </c>
      <c r="AL8" s="283">
        <v>1</v>
      </c>
      <c r="AM8" s="283">
        <v>1</v>
      </c>
      <c r="AN8" s="283">
        <v>1</v>
      </c>
      <c r="AO8" s="283">
        <v>1</v>
      </c>
      <c r="AP8" s="37">
        <v>5</v>
      </c>
      <c r="AQ8" s="32">
        <f t="shared" si="19"/>
        <v>6</v>
      </c>
      <c r="AR8" s="32">
        <f t="shared" si="20"/>
        <v>3</v>
      </c>
      <c r="AS8" s="32">
        <f t="shared" si="21"/>
        <v>3</v>
      </c>
      <c r="AT8" s="32">
        <f t="shared" si="22"/>
        <v>7</v>
      </c>
      <c r="AU8" s="217">
        <f t="shared" si="23"/>
        <v>110000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*Zara the Slayer</v>
      </c>
      <c r="BU8" s="141" t="str">
        <f>HLOOKUP(I$21,BZ$2:CW$16,8,FALSE)</f>
        <v>*Zara the Slayer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351" t="s">
        <v>768</v>
      </c>
      <c r="D9" s="8" t="str">
        <f t="shared" si="4"/>
        <v>Norse Lineman</v>
      </c>
      <c r="E9" s="9">
        <f t="shared" si="5"/>
        <v>6</v>
      </c>
      <c r="F9" s="10">
        <f t="shared" si="6"/>
        <v>3</v>
      </c>
      <c r="G9" s="11">
        <f t="shared" si="7"/>
        <v>3</v>
      </c>
      <c r="H9" s="12">
        <f t="shared" si="8"/>
        <v>7</v>
      </c>
      <c r="I9" s="201" t="str">
        <f t="shared" si="9"/>
        <v>Block,</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7</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*Helmut Wulf </v>
      </c>
      <c r="BU9" s="141" t="str">
        <f>HLOOKUP(I$21,BZ$2:CW$16,9,FALSE)</f>
        <v xml:space="preserve">*Helmut Wulf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351" t="s">
        <v>769</v>
      </c>
      <c r="D10" s="8" t="str">
        <f t="shared" si="4"/>
        <v>Norse Lineman</v>
      </c>
      <c r="E10" s="9">
        <f t="shared" si="5"/>
        <v>6</v>
      </c>
      <c r="F10" s="10">
        <f t="shared" si="6"/>
        <v>3</v>
      </c>
      <c r="G10" s="11">
        <f t="shared" si="7"/>
        <v>3</v>
      </c>
      <c r="H10" s="12">
        <f t="shared" si="8"/>
        <v>7</v>
      </c>
      <c r="I10" s="201" t="str">
        <f t="shared" si="9"/>
        <v>Block,</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50000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7</v>
      </c>
      <c r="AU10" s="217">
        <f t="shared" si="23"/>
        <v>50000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*Boomer Eziasson</v>
      </c>
      <c r="BU10" s="141" t="str">
        <f>HLOOKUP(I$21,BZ$2:CW$16,10,FALSE)</f>
        <v>*Boomer Eziasson</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351" t="s">
        <v>770</v>
      </c>
      <c r="D11" s="8" t="str">
        <f t="shared" si="4"/>
        <v>Norse Lineman</v>
      </c>
      <c r="E11" s="9">
        <f t="shared" si="5"/>
        <v>6</v>
      </c>
      <c r="F11" s="10">
        <f t="shared" si="6"/>
        <v>3</v>
      </c>
      <c r="G11" s="11">
        <f t="shared" si="7"/>
        <v>3</v>
      </c>
      <c r="H11" s="12">
        <f t="shared" si="8"/>
        <v>7</v>
      </c>
      <c r="I11" s="201" t="str">
        <f t="shared" si="9"/>
        <v>Block,</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*Icepelt Hammerblow </v>
      </c>
      <c r="BU11" s="141" t="str">
        <f>HLOOKUP(I$21,BZ$2:CW$16,11,FALSE)</f>
        <v xml:space="preserve">*Icepelt Hammerblow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351" t="s">
        <v>771</v>
      </c>
      <c r="D12" s="8" t="str">
        <f t="shared" si="4"/>
        <v>Norse Lineman</v>
      </c>
      <c r="E12" s="9">
        <f t="shared" si="5"/>
        <v>6</v>
      </c>
      <c r="F12" s="10">
        <f t="shared" si="6"/>
        <v>3</v>
      </c>
      <c r="G12" s="11">
        <f t="shared" si="7"/>
        <v>3</v>
      </c>
      <c r="H12" s="12">
        <f t="shared" si="8"/>
        <v>7</v>
      </c>
      <c r="I12" s="201" t="str">
        <f t="shared" si="9"/>
        <v>Block,</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*Wilhelm Chaney </v>
      </c>
      <c r="BU12" s="141" t="str">
        <f>HLOOKUP(I$21,BZ$2:CW$16,12,FALSE)</f>
        <v xml:space="preserve">*Wilhelm Chaney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351" t="s">
        <v>772</v>
      </c>
      <c r="D13" s="8" t="str">
        <f t="shared" si="4"/>
        <v>Norse Lineman</v>
      </c>
      <c r="E13" s="9">
        <f t="shared" si="5"/>
        <v>6</v>
      </c>
      <c r="F13" s="10">
        <f t="shared" si="6"/>
        <v>3</v>
      </c>
      <c r="G13" s="11">
        <f t="shared" si="7"/>
        <v>3</v>
      </c>
      <c r="H13" s="12">
        <f t="shared" si="8"/>
        <v>7</v>
      </c>
      <c r="I13" s="201" t="str">
        <f t="shared" si="9"/>
        <v>Block,</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Norse journeyman</v>
      </c>
      <c r="BU14" s="141" t="str">
        <f>HLOOKUP(I$21,BZ$2:CW$16,14,FALSE)</f>
        <v>Norse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761</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Norse</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1</v>
      </c>
      <c r="U23" s="17" t="s">
        <v>16</v>
      </c>
      <c r="V23" s="339">
        <v>10000</v>
      </c>
      <c r="W23" s="339"/>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Roger</cp:lastModifiedBy>
  <cp:lastPrinted>2008-07-09T10:49:50Z</cp:lastPrinted>
  <dcterms:created xsi:type="dcterms:W3CDTF">2001-02-12T07:17:33Z</dcterms:created>
  <dcterms:modified xsi:type="dcterms:W3CDTF">2016-10-05T20:00:14Z</dcterms:modified>
</cp:coreProperties>
</file>