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codeName="ThisWorkbook"/>
  <mc:AlternateContent xmlns:mc="http://schemas.openxmlformats.org/markup-compatibility/2006">
    <mc:Choice Requires="x15">
      <x15ac:absPath xmlns:x15ac="http://schemas.microsoft.com/office/spreadsheetml/2010/11/ac" url="C:\Users\dtava\Dropbox\BB\"/>
    </mc:Choice>
  </mc:AlternateContent>
  <bookViews>
    <workbookView xWindow="0" yWindow="0" windowWidth="20490" windowHeight="753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B7" i="2" s="1"/>
  <c r="AC7" i="2"/>
  <c r="H8" i="2"/>
  <c r="J8" i="2"/>
  <c r="AA8" i="2"/>
  <c r="B8" i="2" s="1"/>
  <c r="AB8" i="2"/>
  <c r="AC8" i="2"/>
  <c r="H9" i="2"/>
  <c r="J9" i="2"/>
  <c r="AA9" i="2"/>
  <c r="AB9" i="2"/>
  <c r="AC9" i="2"/>
  <c r="H10" i="2"/>
  <c r="J10" i="2"/>
  <c r="AA10" i="2"/>
  <c r="AB10" i="2"/>
  <c r="AC10" i="2"/>
  <c r="H11" i="2"/>
  <c r="J11" i="2"/>
  <c r="AA11" i="2"/>
  <c r="AB11" i="2"/>
  <c r="AC11" i="2"/>
  <c r="H12" i="2"/>
  <c r="J12" i="2"/>
  <c r="AA12" i="2"/>
  <c r="AB12" i="2"/>
  <c r="AC12" i="2"/>
  <c r="H13" i="2"/>
  <c r="J13" i="2"/>
  <c r="AA13" i="2"/>
  <c r="B13" i="2" s="1"/>
  <c r="AB13" i="2"/>
  <c r="AC13" i="2"/>
  <c r="H14" i="2"/>
  <c r="J14" i="2"/>
  <c r="AA14" i="2"/>
  <c r="B14" i="2" s="1"/>
  <c r="AB14" i="2"/>
  <c r="AC14" i="2"/>
  <c r="H15" i="2"/>
  <c r="J15" i="2"/>
  <c r="AA15" i="2"/>
  <c r="AB15" i="2"/>
  <c r="AC15" i="2"/>
  <c r="H16" i="2"/>
  <c r="J16" i="2"/>
  <c r="AA16" i="2"/>
  <c r="AB16" i="2"/>
  <c r="AC16" i="2"/>
  <c r="H17" i="2"/>
  <c r="J17" i="2"/>
  <c r="AA17" i="2"/>
  <c r="AB17" i="2"/>
  <c r="AC17" i="2"/>
  <c r="H18" i="2"/>
  <c r="J18" i="2"/>
  <c r="AA18" i="2"/>
  <c r="AB18" i="2"/>
  <c r="AC18" i="2"/>
  <c r="H19" i="2"/>
  <c r="J19" i="2"/>
  <c r="AA19" i="2"/>
  <c r="AB19" i="2"/>
  <c r="AC19" i="2"/>
  <c r="H20" i="2"/>
  <c r="J20" i="2"/>
  <c r="AA20" i="2"/>
  <c r="AB20" i="2"/>
  <c r="AC20" i="2"/>
  <c r="H21" i="2"/>
  <c r="J21" i="2"/>
  <c r="AA21" i="2"/>
  <c r="AB21" i="2"/>
  <c r="B21" i="2"/>
  <c r="AC21" i="2"/>
  <c r="H22" i="2"/>
  <c r="J22" i="2"/>
  <c r="AA22" i="2"/>
  <c r="B22" i="2" s="1"/>
  <c r="AB22" i="2"/>
  <c r="AC22" i="2"/>
  <c r="H23" i="2"/>
  <c r="J23" i="2"/>
  <c r="AA23" i="2"/>
  <c r="AB23" i="2"/>
  <c r="AC23" i="2"/>
  <c r="B23" i="2" s="1"/>
  <c r="H24" i="2"/>
  <c r="J24" i="2"/>
  <c r="AA24" i="2"/>
  <c r="AB24" i="2"/>
  <c r="AC24" i="2"/>
  <c r="H25" i="2"/>
  <c r="J25" i="2"/>
  <c r="AA25" i="2"/>
  <c r="B25" i="2" s="1"/>
  <c r="AB25" i="2"/>
  <c r="AC25" i="2"/>
  <c r="H26" i="2"/>
  <c r="J26" i="2"/>
  <c r="AA26" i="2"/>
  <c r="AB26" i="2"/>
  <c r="AC26" i="2"/>
  <c r="H27" i="2"/>
  <c r="J27" i="2"/>
  <c r="AA27" i="2"/>
  <c r="AB27" i="2"/>
  <c r="AC27" i="2"/>
  <c r="H28" i="2"/>
  <c r="J28" i="2"/>
  <c r="AA28" i="2"/>
  <c r="AB28" i="2"/>
  <c r="AC28" i="2"/>
  <c r="H29" i="2"/>
  <c r="J29" i="2"/>
  <c r="AA29" i="2"/>
  <c r="B29" i="2" s="1"/>
  <c r="AB29" i="2"/>
  <c r="AC29" i="2"/>
  <c r="H30" i="2"/>
  <c r="J30" i="2"/>
  <c r="AA30" i="2"/>
  <c r="AB30" i="2"/>
  <c r="AC30" i="2"/>
  <c r="H31" i="2"/>
  <c r="J31" i="2"/>
  <c r="AA31" i="2"/>
  <c r="AB31" i="2"/>
  <c r="AC31" i="2"/>
  <c r="H32" i="2"/>
  <c r="J32" i="2"/>
  <c r="AA32" i="2"/>
  <c r="AB32" i="2"/>
  <c r="AC32" i="2"/>
  <c r="H33" i="2"/>
  <c r="J33" i="2"/>
  <c r="AA33" i="2"/>
  <c r="B33" i="2" s="1"/>
  <c r="AB33" i="2"/>
  <c r="AC33" i="2"/>
  <c r="H34" i="2"/>
  <c r="J34" i="2"/>
  <c r="AA34" i="2"/>
  <c r="AB34" i="2"/>
  <c r="AC34" i="2"/>
  <c r="H35" i="2"/>
  <c r="J35" i="2"/>
  <c r="AA35" i="2"/>
  <c r="AB35" i="2"/>
  <c r="AC35" i="2"/>
  <c r="H36" i="2"/>
  <c r="J36" i="2"/>
  <c r="AA36" i="2"/>
  <c r="AB36" i="2"/>
  <c r="AC36" i="2"/>
  <c r="H37" i="2"/>
  <c r="J37" i="2"/>
  <c r="AA37" i="2"/>
  <c r="B37" i="2" s="1"/>
  <c r="AB37" i="2"/>
  <c r="AC37" i="2"/>
  <c r="H38" i="2"/>
  <c r="J38" i="2"/>
  <c r="AA38" i="2"/>
  <c r="AB38" i="2"/>
  <c r="AC38" i="2"/>
  <c r="H39" i="2"/>
  <c r="J39" i="2"/>
  <c r="AA39" i="2"/>
  <c r="AB39" i="2"/>
  <c r="AC39" i="2"/>
  <c r="H40" i="2"/>
  <c r="J40" i="2"/>
  <c r="AA40" i="2"/>
  <c r="AB40" i="2"/>
  <c r="AC40" i="2"/>
  <c r="H41" i="2"/>
  <c r="J41" i="2"/>
  <c r="AA41" i="2"/>
  <c r="AB41" i="2"/>
  <c r="AC41" i="2"/>
  <c r="H42" i="2"/>
  <c r="J42" i="2"/>
  <c r="AA42" i="2"/>
  <c r="AB42" i="2"/>
  <c r="AC42" i="2"/>
  <c r="H43" i="2"/>
  <c r="J43" i="2"/>
  <c r="AA43" i="2"/>
  <c r="AB43" i="2"/>
  <c r="AC43" i="2"/>
  <c r="H44" i="2"/>
  <c r="J44" i="2"/>
  <c r="AA44" i="2"/>
  <c r="AB44" i="2"/>
  <c r="AC44" i="2"/>
  <c r="H45" i="2"/>
  <c r="J45" i="2"/>
  <c r="AA45" i="2"/>
  <c r="AB45" i="2"/>
  <c r="B45" i="2"/>
  <c r="AC45" i="2"/>
  <c r="H46" i="2"/>
  <c r="J46" i="2"/>
  <c r="AA46" i="2"/>
  <c r="AB46" i="2"/>
  <c r="AC46" i="2"/>
  <c r="H47" i="2"/>
  <c r="J47" i="2"/>
  <c r="AA47" i="2"/>
  <c r="AB47" i="2"/>
  <c r="AC47" i="2"/>
  <c r="H48" i="2"/>
  <c r="J48" i="2"/>
  <c r="AA48" i="2"/>
  <c r="AB48" i="2"/>
  <c r="AC48" i="2"/>
  <c r="H49" i="2"/>
  <c r="J49" i="2"/>
  <c r="AA49" i="2"/>
  <c r="B49" i="2" s="1"/>
  <c r="AB49" i="2"/>
  <c r="AC49" i="2"/>
  <c r="H50" i="2"/>
  <c r="J50" i="2"/>
  <c r="AA50" i="2"/>
  <c r="AB50" i="2"/>
  <c r="AC50" i="2"/>
  <c r="H51" i="2"/>
  <c r="J51" i="2"/>
  <c r="AA51" i="2"/>
  <c r="AB51" i="2"/>
  <c r="AC51" i="2"/>
  <c r="H52" i="2"/>
  <c r="J52" i="2"/>
  <c r="AA52" i="2"/>
  <c r="AB52" i="2"/>
  <c r="AC52" i="2"/>
  <c r="H53" i="2"/>
  <c r="J53" i="2"/>
  <c r="AA53" i="2"/>
  <c r="AB53" i="2"/>
  <c r="B53" i="2" s="1"/>
  <c r="AC53" i="2"/>
  <c r="H54" i="2"/>
  <c r="J54" i="2"/>
  <c r="AA54" i="2"/>
  <c r="B54" i="2" s="1"/>
  <c r="AB54" i="2"/>
  <c r="AC54" i="2"/>
  <c r="H55" i="2"/>
  <c r="J55" i="2"/>
  <c r="AA55" i="2"/>
  <c r="AB55" i="2"/>
  <c r="AC55" i="2"/>
  <c r="H56" i="2"/>
  <c r="J56" i="2"/>
  <c r="AA56" i="2"/>
  <c r="AB56" i="2"/>
  <c r="AC56" i="2"/>
  <c r="H57" i="2"/>
  <c r="J57" i="2"/>
  <c r="AA57" i="2"/>
  <c r="AB57" i="2"/>
  <c r="AC57" i="2"/>
  <c r="H58" i="2"/>
  <c r="J58" i="2"/>
  <c r="AA58" i="2"/>
  <c r="AB58" i="2"/>
  <c r="AC58" i="2"/>
  <c r="H59" i="2"/>
  <c r="J59" i="2"/>
  <c r="AA59" i="2"/>
  <c r="AB59" i="2"/>
  <c r="AC59" i="2"/>
  <c r="H60" i="2"/>
  <c r="J60" i="2"/>
  <c r="AA60" i="2"/>
  <c r="AB60" i="2"/>
  <c r="AC60" i="2"/>
  <c r="H61" i="2"/>
  <c r="J61" i="2"/>
  <c r="AA61" i="2"/>
  <c r="B61" i="2" s="1"/>
  <c r="AB61" i="2"/>
  <c r="AC61" i="2"/>
  <c r="H62" i="2"/>
  <c r="J62" i="2"/>
  <c r="AA62" i="2"/>
  <c r="AB62" i="2"/>
  <c r="AC62" i="2"/>
  <c r="H63" i="2"/>
  <c r="J63" i="2"/>
  <c r="AA63" i="2"/>
  <c r="AB63" i="2"/>
  <c r="AC63" i="2"/>
  <c r="H64" i="2"/>
  <c r="J64" i="2"/>
  <c r="AA64" i="2"/>
  <c r="AB64" i="2"/>
  <c r="AC64" i="2"/>
  <c r="H65" i="2"/>
  <c r="J65" i="2"/>
  <c r="AA65" i="2"/>
  <c r="B65" i="2" s="1"/>
  <c r="AB65" i="2"/>
  <c r="AC65" i="2"/>
  <c r="H66" i="2"/>
  <c r="J66" i="2"/>
  <c r="AA66" i="2"/>
  <c r="AB66" i="2"/>
  <c r="AC66" i="2"/>
  <c r="H67" i="2"/>
  <c r="J67" i="2"/>
  <c r="AA67" i="2"/>
  <c r="AB67" i="2"/>
  <c r="AC67" i="2"/>
  <c r="H68" i="2"/>
  <c r="J68" i="2"/>
  <c r="AA68" i="2"/>
  <c r="AB68" i="2"/>
  <c r="AC68" i="2"/>
  <c r="H69" i="2"/>
  <c r="J69" i="2"/>
  <c r="AA69" i="2"/>
  <c r="B69" i="2" s="1"/>
  <c r="AB69" i="2"/>
  <c r="AC69" i="2"/>
  <c r="H70" i="2"/>
  <c r="J70" i="2"/>
  <c r="AA70" i="2"/>
  <c r="AB70" i="2"/>
  <c r="AC70" i="2"/>
  <c r="H71" i="2"/>
  <c r="J71" i="2"/>
  <c r="AA71" i="2"/>
  <c r="AB71" i="2"/>
  <c r="AC71" i="2"/>
  <c r="H72" i="2"/>
  <c r="J72" i="2"/>
  <c r="AA72" i="2"/>
  <c r="AB72" i="2"/>
  <c r="AC72" i="2"/>
  <c r="H73" i="2"/>
  <c r="J73" i="2"/>
  <c r="AA73" i="2"/>
  <c r="AB73" i="2"/>
  <c r="AC73" i="2"/>
  <c r="H74" i="2"/>
  <c r="J74" i="2"/>
  <c r="AA74" i="2"/>
  <c r="AB74" i="2"/>
  <c r="AC74" i="2"/>
  <c r="H75" i="2"/>
  <c r="J75" i="2"/>
  <c r="AA75" i="2"/>
  <c r="AB75" i="2"/>
  <c r="AC75" i="2"/>
  <c r="H76" i="2"/>
  <c r="J76" i="2"/>
  <c r="AA76" i="2"/>
  <c r="AB76" i="2"/>
  <c r="AC76" i="2"/>
  <c r="H77" i="2"/>
  <c r="J77" i="2"/>
  <c r="AA77" i="2"/>
  <c r="AB77" i="2"/>
  <c r="B77" i="2" s="1"/>
  <c r="AC77" i="2"/>
  <c r="H78" i="2"/>
  <c r="J78" i="2"/>
  <c r="AA78" i="2"/>
  <c r="B78" i="2" s="1"/>
  <c r="AB78" i="2"/>
  <c r="AC78" i="2"/>
  <c r="H79" i="2"/>
  <c r="J79" i="2"/>
  <c r="AA79" i="2"/>
  <c r="AB79" i="2"/>
  <c r="AC79" i="2"/>
  <c r="H80" i="2"/>
  <c r="J80" i="2"/>
  <c r="AA80" i="2"/>
  <c r="AB80" i="2"/>
  <c r="AC80" i="2"/>
  <c r="H81" i="2"/>
  <c r="J81" i="2"/>
  <c r="AA81" i="2"/>
  <c r="AB81" i="2"/>
  <c r="AC81" i="2"/>
  <c r="H82" i="2"/>
  <c r="J82" i="2"/>
  <c r="AA82" i="2"/>
  <c r="AB82" i="2"/>
  <c r="AC82" i="2"/>
  <c r="H83" i="2"/>
  <c r="J83" i="2"/>
  <c r="AA83" i="2"/>
  <c r="AB83" i="2"/>
  <c r="AC83" i="2"/>
  <c r="H84" i="2"/>
  <c r="J84" i="2"/>
  <c r="AA84" i="2"/>
  <c r="AB84" i="2"/>
  <c r="AC84" i="2"/>
  <c r="H85" i="2"/>
  <c r="J85" i="2"/>
  <c r="AA85" i="2"/>
  <c r="B85" i="2" s="1"/>
  <c r="AB85" i="2"/>
  <c r="AC85" i="2"/>
  <c r="H86" i="2"/>
  <c r="J86" i="2"/>
  <c r="AA86" i="2"/>
  <c r="B86" i="2" s="1"/>
  <c r="AB86" i="2"/>
  <c r="AC86" i="2"/>
  <c r="H87" i="2"/>
  <c r="J87" i="2"/>
  <c r="AA87" i="2"/>
  <c r="AB87" i="2"/>
  <c r="AC87" i="2"/>
  <c r="B87" i="2" s="1"/>
  <c r="H88" i="2"/>
  <c r="J88" i="2"/>
  <c r="AA88" i="2"/>
  <c r="AB88" i="2"/>
  <c r="AC88" i="2"/>
  <c r="H89" i="2"/>
  <c r="J89" i="2"/>
  <c r="AA89" i="2"/>
  <c r="B89" i="2" s="1"/>
  <c r="AB89" i="2"/>
  <c r="AC89" i="2"/>
  <c r="H90" i="2"/>
  <c r="J90" i="2"/>
  <c r="AA90" i="2"/>
  <c r="AB90" i="2"/>
  <c r="AC90" i="2"/>
  <c r="H91" i="2"/>
  <c r="J91" i="2"/>
  <c r="AA91" i="2"/>
  <c r="AB91" i="2"/>
  <c r="AC91" i="2"/>
  <c r="H92" i="2"/>
  <c r="J92" i="2"/>
  <c r="AA92" i="2"/>
  <c r="AB92" i="2"/>
  <c r="AC92" i="2"/>
  <c r="H93" i="2"/>
  <c r="J93" i="2"/>
  <c r="AA93" i="2"/>
  <c r="AB93" i="2"/>
  <c r="B93" i="2" s="1"/>
  <c r="AC93" i="2"/>
  <c r="H94" i="2"/>
  <c r="J94" i="2"/>
  <c r="AA94" i="2"/>
  <c r="AB94" i="2"/>
  <c r="AC94" i="2"/>
  <c r="H95" i="2"/>
  <c r="J95" i="2"/>
  <c r="AA95" i="2"/>
  <c r="AB95" i="2"/>
  <c r="AC95" i="2"/>
  <c r="H96" i="2"/>
  <c r="J96" i="2"/>
  <c r="AA96" i="2"/>
  <c r="AB96" i="2"/>
  <c r="AC96" i="2"/>
  <c r="H97" i="2"/>
  <c r="J97" i="2"/>
  <c r="AA97" i="2"/>
  <c r="B97" i="2" s="1"/>
  <c r="AB97" i="2"/>
  <c r="AC97" i="2"/>
  <c r="H98" i="2"/>
  <c r="J98" i="2"/>
  <c r="AA98" i="2"/>
  <c r="AB98" i="2"/>
  <c r="AC98" i="2"/>
  <c r="H99" i="2"/>
  <c r="J99" i="2"/>
  <c r="AA99" i="2"/>
  <c r="AB99" i="2"/>
  <c r="AC99" i="2"/>
  <c r="H100" i="2"/>
  <c r="J100" i="2"/>
  <c r="AA100" i="2"/>
  <c r="AB100" i="2"/>
  <c r="AC100" i="2"/>
  <c r="H101" i="2"/>
  <c r="J101" i="2"/>
  <c r="AA101" i="2"/>
  <c r="B101" i="2" s="1"/>
  <c r="AB101" i="2"/>
  <c r="AC101" i="2"/>
  <c r="H102" i="2"/>
  <c r="J102" i="2"/>
  <c r="AA102" i="2"/>
  <c r="B102" i="2" s="1"/>
  <c r="AB102" i="2"/>
  <c r="AC102" i="2"/>
  <c r="H103" i="2"/>
  <c r="J103" i="2"/>
  <c r="AA103" i="2"/>
  <c r="AB103" i="2"/>
  <c r="AC103" i="2"/>
  <c r="H104" i="2"/>
  <c r="J104" i="2"/>
  <c r="AA104" i="2"/>
  <c r="AB104" i="2"/>
  <c r="AC104" i="2"/>
  <c r="H105" i="2"/>
  <c r="J105" i="2"/>
  <c r="AA105" i="2"/>
  <c r="AB105" i="2"/>
  <c r="AC105" i="2"/>
  <c r="H106" i="2"/>
  <c r="J106" i="2"/>
  <c r="AA106" i="2"/>
  <c r="AB106" i="2"/>
  <c r="AC106" i="2"/>
  <c r="H107" i="2"/>
  <c r="J107" i="2"/>
  <c r="AA107" i="2"/>
  <c r="AB107" i="2"/>
  <c r="AC107" i="2"/>
  <c r="H108" i="2"/>
  <c r="J108" i="2"/>
  <c r="AA108" i="2"/>
  <c r="AB108" i="2"/>
  <c r="AC108" i="2"/>
  <c r="H109" i="2"/>
  <c r="J109" i="2"/>
  <c r="AA109" i="2"/>
  <c r="AB109" i="2"/>
  <c r="B109" i="2"/>
  <c r="AC109" i="2"/>
  <c r="H110" i="2"/>
  <c r="J110" i="2"/>
  <c r="AA110" i="2"/>
  <c r="AB110" i="2"/>
  <c r="AC110" i="2"/>
  <c r="H111" i="2"/>
  <c r="J111" i="2"/>
  <c r="AA111" i="2"/>
  <c r="AB111" i="2"/>
  <c r="AC111" i="2"/>
  <c r="H112" i="2"/>
  <c r="J112" i="2"/>
  <c r="AA112" i="2"/>
  <c r="AB112" i="2"/>
  <c r="AC112" i="2"/>
  <c r="H113" i="2"/>
  <c r="J113" i="2"/>
  <c r="AA113" i="2"/>
  <c r="B113" i="2" s="1"/>
  <c r="AB113" i="2"/>
  <c r="AC113" i="2"/>
  <c r="H114" i="2"/>
  <c r="J114" i="2"/>
  <c r="AA114" i="2"/>
  <c r="AB114" i="2"/>
  <c r="AC114" i="2"/>
  <c r="H115" i="2"/>
  <c r="J115" i="2"/>
  <c r="AA115" i="2"/>
  <c r="AB115" i="2"/>
  <c r="AC115" i="2"/>
  <c r="H116" i="2"/>
  <c r="J116" i="2"/>
  <c r="AA116" i="2"/>
  <c r="AB116" i="2"/>
  <c r="AC116" i="2"/>
  <c r="H117" i="2"/>
  <c r="J117" i="2"/>
  <c r="AA117" i="2"/>
  <c r="AB117" i="2"/>
  <c r="B117" i="2" s="1"/>
  <c r="AC117" i="2"/>
  <c r="H118" i="2"/>
  <c r="J118" i="2"/>
  <c r="AA118" i="2"/>
  <c r="B118" i="2" s="1"/>
  <c r="AB118" i="2"/>
  <c r="AC118" i="2"/>
  <c r="H119" i="2"/>
  <c r="J119" i="2"/>
  <c r="AA119" i="2"/>
  <c r="AB119" i="2"/>
  <c r="AC119" i="2"/>
  <c r="H120" i="2"/>
  <c r="J120" i="2"/>
  <c r="AA120" i="2"/>
  <c r="AB120" i="2"/>
  <c r="AC120" i="2"/>
  <c r="H121" i="2"/>
  <c r="J121" i="2"/>
  <c r="AA121" i="2"/>
  <c r="AB121" i="2"/>
  <c r="AC121" i="2"/>
  <c r="H122" i="2"/>
  <c r="J122" i="2"/>
  <c r="AA122" i="2"/>
  <c r="AB122" i="2"/>
  <c r="AC122" i="2"/>
  <c r="H123" i="2"/>
  <c r="J123" i="2"/>
  <c r="AA123" i="2"/>
  <c r="AB123" i="2"/>
  <c r="AC123" i="2"/>
  <c r="H124" i="2"/>
  <c r="J124" i="2"/>
  <c r="AA124" i="2"/>
  <c r="AB124" i="2"/>
  <c r="AC124" i="2"/>
  <c r="H125" i="2"/>
  <c r="J125" i="2"/>
  <c r="AA125" i="2"/>
  <c r="B125" i="2" s="1"/>
  <c r="AB125" i="2"/>
  <c r="AC125" i="2"/>
  <c r="H126" i="2"/>
  <c r="J126" i="2"/>
  <c r="AA126" i="2"/>
  <c r="AB126" i="2"/>
  <c r="AC126" i="2"/>
  <c r="H127" i="2"/>
  <c r="J127" i="2"/>
  <c r="AA127" i="2"/>
  <c r="AB127" i="2"/>
  <c r="AC127" i="2"/>
  <c r="H128" i="2"/>
  <c r="J128" i="2"/>
  <c r="AA128" i="2"/>
  <c r="AB128" i="2"/>
  <c r="AC128" i="2"/>
  <c r="H129" i="2"/>
  <c r="J129" i="2"/>
  <c r="AA129" i="2"/>
  <c r="B129" i="2" s="1"/>
  <c r="AB129" i="2"/>
  <c r="AC129" i="2"/>
  <c r="H130" i="2"/>
  <c r="J130" i="2"/>
  <c r="AA130" i="2"/>
  <c r="AB130" i="2"/>
  <c r="AC130" i="2"/>
  <c r="H131" i="2"/>
  <c r="J131" i="2"/>
  <c r="AA131" i="2"/>
  <c r="AB131" i="2"/>
  <c r="AC131" i="2"/>
  <c r="H132" i="2"/>
  <c r="J132" i="2"/>
  <c r="AA132" i="2"/>
  <c r="AB132" i="2"/>
  <c r="AC132" i="2"/>
  <c r="H133" i="2"/>
  <c r="J133" i="2"/>
  <c r="AA133" i="2"/>
  <c r="AB133" i="2"/>
  <c r="AC133" i="2"/>
  <c r="H134" i="2"/>
  <c r="J134" i="2"/>
  <c r="AA134" i="2"/>
  <c r="AB134" i="2"/>
  <c r="AC134" i="2"/>
  <c r="H135" i="2"/>
  <c r="J135" i="2"/>
  <c r="AA135" i="2"/>
  <c r="AB135" i="2"/>
  <c r="AC135" i="2"/>
  <c r="H136" i="2"/>
  <c r="J136" i="2"/>
  <c r="AA136" i="2"/>
  <c r="AB136" i="2"/>
  <c r="AC136" i="2"/>
  <c r="H137" i="2"/>
  <c r="J137" i="2"/>
  <c r="AA137" i="2"/>
  <c r="AB137" i="2"/>
  <c r="AC137" i="2"/>
  <c r="H138" i="2"/>
  <c r="J138" i="2"/>
  <c r="AA138" i="2"/>
  <c r="AB138" i="2"/>
  <c r="AC138" i="2"/>
  <c r="H139" i="2"/>
  <c r="J139" i="2"/>
  <c r="AA139" i="2"/>
  <c r="AB139" i="2"/>
  <c r="AC139" i="2"/>
  <c r="H140" i="2"/>
  <c r="J140" i="2"/>
  <c r="AA140" i="2"/>
  <c r="AB140" i="2"/>
  <c r="AC140" i="2"/>
  <c r="H141" i="2"/>
  <c r="J141" i="2"/>
  <c r="AA141" i="2"/>
  <c r="B141" i="2" s="1"/>
  <c r="AB141" i="2"/>
  <c r="AC141" i="2"/>
  <c r="H142" i="2"/>
  <c r="J142" i="2"/>
  <c r="AA142" i="2"/>
  <c r="AB142" i="2"/>
  <c r="AC142" i="2"/>
  <c r="H143" i="2"/>
  <c r="J143" i="2"/>
  <c r="AA143" i="2"/>
  <c r="AB143" i="2"/>
  <c r="AC143" i="2"/>
  <c r="H144" i="2"/>
  <c r="J144" i="2"/>
  <c r="AA144" i="2"/>
  <c r="AB144" i="2"/>
  <c r="AC144" i="2"/>
  <c r="H145" i="2"/>
  <c r="J145" i="2"/>
  <c r="AA145" i="2"/>
  <c r="AB145" i="2"/>
  <c r="AC145" i="2"/>
  <c r="H146" i="2"/>
  <c r="J146" i="2"/>
  <c r="AA146" i="2"/>
  <c r="AB146" i="2"/>
  <c r="AC146" i="2"/>
  <c r="H147" i="2"/>
  <c r="J147" i="2"/>
  <c r="AA147" i="2"/>
  <c r="AB147" i="2"/>
  <c r="AC147" i="2"/>
  <c r="H148" i="2"/>
  <c r="J148" i="2"/>
  <c r="AA148" i="2"/>
  <c r="AB148" i="2"/>
  <c r="AC148" i="2"/>
  <c r="H149" i="2"/>
  <c r="J149" i="2"/>
  <c r="AA149" i="2"/>
  <c r="AB149" i="2"/>
  <c r="B149" i="2" s="1"/>
  <c r="AC149" i="2"/>
  <c r="H150" i="2"/>
  <c r="J150" i="2"/>
  <c r="AA150" i="2"/>
  <c r="B150" i="2" s="1"/>
  <c r="AB150" i="2"/>
  <c r="AC150" i="2"/>
  <c r="H151" i="2"/>
  <c r="J151" i="2"/>
  <c r="AA151" i="2"/>
  <c r="AB151" i="2"/>
  <c r="AC151" i="2"/>
  <c r="H152" i="2"/>
  <c r="J152" i="2"/>
  <c r="AA152" i="2"/>
  <c r="AB152" i="2"/>
  <c r="AC152" i="2"/>
  <c r="H153" i="2"/>
  <c r="J153" i="2"/>
  <c r="AA153" i="2"/>
  <c r="AB153" i="2"/>
  <c r="AC153" i="2"/>
  <c r="H154" i="2"/>
  <c r="J154" i="2"/>
  <c r="AA154" i="2"/>
  <c r="AB154" i="2"/>
  <c r="AC154" i="2"/>
  <c r="H155" i="2"/>
  <c r="J155" i="2"/>
  <c r="AA155" i="2"/>
  <c r="B155" i="2" s="1"/>
  <c r="AB155" i="2"/>
  <c r="AC155" i="2"/>
  <c r="H156" i="2"/>
  <c r="J156" i="2"/>
  <c r="AA156" i="2"/>
  <c r="AB156" i="2"/>
  <c r="AC156" i="2"/>
  <c r="H157" i="2"/>
  <c r="J157" i="2"/>
  <c r="AA157" i="2"/>
  <c r="B157" i="2" s="1"/>
  <c r="AB157" i="2"/>
  <c r="AC157" i="2"/>
  <c r="H158" i="2"/>
  <c r="J158" i="2"/>
  <c r="AA158" i="2"/>
  <c r="B158" i="2" s="1"/>
  <c r="AB158" i="2"/>
  <c r="AC158" i="2"/>
  <c r="H159" i="2"/>
  <c r="J159" i="2"/>
  <c r="AA159" i="2"/>
  <c r="AB159" i="2"/>
  <c r="AC159" i="2"/>
  <c r="B159" i="2" s="1"/>
  <c r="H160" i="2"/>
  <c r="J160" i="2"/>
  <c r="AA160" i="2"/>
  <c r="AB160" i="2"/>
  <c r="AC160" i="2"/>
  <c r="H161" i="2"/>
  <c r="J161" i="2"/>
  <c r="AA161" i="2"/>
  <c r="B161" i="2" s="1"/>
  <c r="AB161" i="2"/>
  <c r="AC161" i="2"/>
  <c r="H162" i="2"/>
  <c r="J162" i="2"/>
  <c r="AA162" i="2"/>
  <c r="AB162" i="2"/>
  <c r="AC162" i="2"/>
  <c r="H163" i="2"/>
  <c r="J163" i="2"/>
  <c r="AA163" i="2"/>
  <c r="AB163" i="2"/>
  <c r="AC163" i="2"/>
  <c r="H164" i="2"/>
  <c r="J164" i="2"/>
  <c r="AA164" i="2"/>
  <c r="AB164" i="2"/>
  <c r="AC164" i="2"/>
  <c r="H165" i="2"/>
  <c r="J165" i="2"/>
  <c r="AA165" i="2"/>
  <c r="AB165" i="2"/>
  <c r="B165" i="2"/>
  <c r="AC165" i="2"/>
  <c r="H166" i="2"/>
  <c r="J166" i="2"/>
  <c r="AA166" i="2"/>
  <c r="AB166" i="2"/>
  <c r="AC166" i="2"/>
  <c r="H167" i="2"/>
  <c r="J167" i="2"/>
  <c r="AA167" i="2"/>
  <c r="AB167" i="2"/>
  <c r="AC167" i="2"/>
  <c r="H168" i="2"/>
  <c r="J168" i="2"/>
  <c r="AA168" i="2"/>
  <c r="AB168" i="2"/>
  <c r="AC168" i="2"/>
  <c r="H169" i="2"/>
  <c r="J169" i="2"/>
  <c r="AA169" i="2"/>
  <c r="AB169" i="2"/>
  <c r="AC169" i="2"/>
  <c r="H170" i="2"/>
  <c r="J170" i="2"/>
  <c r="AA170" i="2"/>
  <c r="AB170" i="2"/>
  <c r="AC170" i="2"/>
  <c r="H171" i="2"/>
  <c r="J171" i="2"/>
  <c r="AA171" i="2"/>
  <c r="B171" i="2" s="1"/>
  <c r="AB171" i="2"/>
  <c r="AC171" i="2"/>
  <c r="H172" i="2"/>
  <c r="J172" i="2"/>
  <c r="AA172" i="2"/>
  <c r="AB172" i="2"/>
  <c r="AC172" i="2"/>
  <c r="H173" i="2"/>
  <c r="J173" i="2"/>
  <c r="AA173" i="2"/>
  <c r="B173" i="2" s="1"/>
  <c r="AB173" i="2"/>
  <c r="AC173" i="2"/>
  <c r="H174" i="2"/>
  <c r="J174" i="2"/>
  <c r="AA174" i="2"/>
  <c r="B174" i="2" s="1"/>
  <c r="AB174" i="2"/>
  <c r="AC174" i="2"/>
  <c r="H175" i="2"/>
  <c r="J175" i="2"/>
  <c r="AA175" i="2"/>
  <c r="AB175" i="2"/>
  <c r="AC175" i="2"/>
  <c r="H176" i="2"/>
  <c r="J176" i="2"/>
  <c r="AA176" i="2"/>
  <c r="AB176" i="2"/>
  <c r="AC176" i="2"/>
  <c r="H177" i="2"/>
  <c r="J177" i="2"/>
  <c r="AA177" i="2"/>
  <c r="AB177" i="2"/>
  <c r="AC177" i="2"/>
  <c r="H178" i="2"/>
  <c r="J178" i="2"/>
  <c r="AA178" i="2"/>
  <c r="AB178" i="2"/>
  <c r="AC178" i="2"/>
  <c r="H179" i="2"/>
  <c r="J179" i="2"/>
  <c r="AA179" i="2"/>
  <c r="AB179" i="2"/>
  <c r="AC179" i="2"/>
  <c r="H180" i="2"/>
  <c r="J180" i="2"/>
  <c r="AA180" i="2"/>
  <c r="AB180" i="2"/>
  <c r="AC180" i="2"/>
  <c r="H181" i="2"/>
  <c r="J181" i="2"/>
  <c r="AA181" i="2"/>
  <c r="AB181" i="2"/>
  <c r="B181" i="2"/>
  <c r="AC181" i="2"/>
  <c r="H182" i="2"/>
  <c r="J182" i="2"/>
  <c r="AA182" i="2"/>
  <c r="AB182" i="2"/>
  <c r="AC182" i="2"/>
  <c r="H183" i="2"/>
  <c r="J183" i="2"/>
  <c r="AA183" i="2"/>
  <c r="AB183" i="2"/>
  <c r="AC183" i="2"/>
  <c r="H184" i="2"/>
  <c r="J184" i="2"/>
  <c r="AA184" i="2"/>
  <c r="AB184" i="2"/>
  <c r="AC184" i="2"/>
  <c r="H185" i="2"/>
  <c r="J185" i="2"/>
  <c r="AA185" i="2"/>
  <c r="AB185" i="2"/>
  <c r="AC185" i="2"/>
  <c r="H186" i="2"/>
  <c r="J186" i="2"/>
  <c r="AA186" i="2"/>
  <c r="AB186" i="2"/>
  <c r="AC186" i="2"/>
  <c r="H187" i="2"/>
  <c r="J187" i="2"/>
  <c r="AA187" i="2"/>
  <c r="AB187" i="2"/>
  <c r="AC187" i="2"/>
  <c r="H188" i="2"/>
  <c r="J188" i="2"/>
  <c r="AA188" i="2"/>
  <c r="AB188" i="2"/>
  <c r="AC188" i="2"/>
  <c r="H189" i="2"/>
  <c r="J189" i="2"/>
  <c r="AA189" i="2"/>
  <c r="AB189" i="2"/>
  <c r="B189" i="2" s="1"/>
  <c r="AC189" i="2"/>
  <c r="H190" i="2"/>
  <c r="J190" i="2"/>
  <c r="AA190" i="2"/>
  <c r="AB190" i="2"/>
  <c r="AC190" i="2"/>
  <c r="H191" i="2"/>
  <c r="J191" i="2"/>
  <c r="AA191" i="2"/>
  <c r="AB191" i="2"/>
  <c r="AC191" i="2"/>
  <c r="H192" i="2"/>
  <c r="J192" i="2"/>
  <c r="AA192" i="2"/>
  <c r="AB192" i="2"/>
  <c r="AC192" i="2"/>
  <c r="H193" i="2"/>
  <c r="J193" i="2"/>
  <c r="AA193" i="2"/>
  <c r="AB193" i="2"/>
  <c r="AC193" i="2"/>
  <c r="H194" i="2"/>
  <c r="J194" i="2"/>
  <c r="AA194" i="2"/>
  <c r="AB194" i="2"/>
  <c r="AC194" i="2"/>
  <c r="H195" i="2"/>
  <c r="J195" i="2"/>
  <c r="AA195" i="2"/>
  <c r="AB195" i="2"/>
  <c r="AC195" i="2"/>
  <c r="H196" i="2"/>
  <c r="J196" i="2"/>
  <c r="AA196" i="2"/>
  <c r="AB196" i="2"/>
  <c r="AC196" i="2"/>
  <c r="H197" i="2"/>
  <c r="J197" i="2"/>
  <c r="AA197" i="2"/>
  <c r="B197" i="2" s="1"/>
  <c r="AB197" i="2"/>
  <c r="AC197" i="2"/>
  <c r="H198" i="2"/>
  <c r="J198" i="2"/>
  <c r="AA198" i="2"/>
  <c r="AB198" i="2"/>
  <c r="AC198" i="2"/>
  <c r="H199" i="2"/>
  <c r="J199" i="2"/>
  <c r="AA199" i="2"/>
  <c r="AB199" i="2"/>
  <c r="AC199" i="2"/>
  <c r="H200" i="2"/>
  <c r="J200" i="2"/>
  <c r="AA200" i="2"/>
  <c r="AB200" i="2"/>
  <c r="AC200" i="2"/>
  <c r="H201" i="2"/>
  <c r="J201" i="2"/>
  <c r="AA201" i="2"/>
  <c r="AB201" i="2"/>
  <c r="AC201" i="2"/>
  <c r="H202" i="2"/>
  <c r="J202" i="2"/>
  <c r="AA202" i="2"/>
  <c r="AB202" i="2"/>
  <c r="AC202" i="2"/>
  <c r="H203" i="2"/>
  <c r="J203" i="2"/>
  <c r="AA203" i="2"/>
  <c r="AB203" i="2"/>
  <c r="AC203" i="2"/>
  <c r="H204" i="2"/>
  <c r="J204" i="2"/>
  <c r="AA204" i="2"/>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Y24" i="4"/>
  <c r="I16" i="4"/>
  <c r="AU16" i="4"/>
  <c r="B206" i="2" l="1"/>
  <c r="B203" i="2"/>
  <c r="B151" i="2"/>
  <c r="B142" i="2"/>
  <c r="B139" i="2"/>
  <c r="B81" i="2"/>
  <c r="B79" i="2"/>
  <c r="B70" i="2"/>
  <c r="B17" i="2"/>
  <c r="B15" i="2"/>
  <c r="B198" i="2"/>
  <c r="B195" i="2"/>
  <c r="B145" i="2"/>
  <c r="B143" i="2"/>
  <c r="B134" i="2"/>
  <c r="B126" i="2"/>
  <c r="B123" i="2"/>
  <c r="B73" i="2"/>
  <c r="B71" i="2"/>
  <c r="B62" i="2"/>
  <c r="B59" i="2"/>
  <c r="B199" i="2"/>
  <c r="B190" i="2"/>
  <c r="B187" i="2"/>
  <c r="B135" i="2"/>
  <c r="B127" i="2"/>
  <c r="B63" i="2"/>
  <c r="B193" i="2"/>
  <c r="B191" i="2"/>
  <c r="B182" i="2"/>
  <c r="B179" i="2"/>
  <c r="B119" i="2"/>
  <c r="B110" i="2"/>
  <c r="B57" i="2"/>
  <c r="B55" i="2"/>
  <c r="B46" i="2"/>
  <c r="B183" i="2"/>
  <c r="B111" i="2"/>
  <c r="B47" i="2"/>
  <c r="B38" i="2"/>
  <c r="B177" i="2"/>
  <c r="B175" i="2"/>
  <c r="B166" i="2"/>
  <c r="B133" i="2"/>
  <c r="B105" i="2"/>
  <c r="B103" i="2"/>
  <c r="B94" i="2"/>
  <c r="B91" i="2"/>
  <c r="B41" i="2"/>
  <c r="B39" i="2"/>
  <c r="B30" i="2"/>
  <c r="B27" i="2"/>
  <c r="B167" i="2"/>
  <c r="B95" i="2"/>
  <c r="B31" i="2"/>
  <c r="J6" i="4"/>
  <c r="G16" i="4"/>
  <c r="AQ16" i="4"/>
  <c r="AT16" i="4"/>
  <c r="E16" i="4"/>
  <c r="X16" i="4"/>
  <c r="K16" i="4" s="1"/>
  <c r="H16" i="4"/>
  <c r="F16" i="4"/>
  <c r="B201" i="2"/>
  <c r="B185" i="2"/>
  <c r="B169" i="2"/>
  <c r="B163" i="2"/>
  <c r="B153" i="2"/>
  <c r="B147" i="2"/>
  <c r="B137" i="2"/>
  <c r="B131" i="2"/>
  <c r="B121" i="2"/>
  <c r="B107" i="2"/>
  <c r="B75" i="2"/>
  <c r="B43" i="2"/>
  <c r="B11" i="2"/>
  <c r="J16" i="4"/>
  <c r="J15" i="4"/>
  <c r="B200" i="2"/>
  <c r="B184" i="2"/>
  <c r="B168" i="2"/>
  <c r="B152" i="2"/>
  <c r="B136" i="2"/>
  <c r="B99" i="2"/>
  <c r="B67" i="2"/>
  <c r="B35" i="2"/>
  <c r="A2" i="2"/>
  <c r="J17" i="4"/>
  <c r="J14" i="4"/>
  <c r="B192" i="2"/>
  <c r="B176" i="2"/>
  <c r="B160" i="2"/>
  <c r="B144" i="2"/>
  <c r="B128" i="2"/>
  <c r="B115" i="2"/>
  <c r="B83" i="2"/>
  <c r="B51" i="2"/>
  <c r="B19" i="2"/>
  <c r="B120" i="2"/>
  <c r="B112" i="2"/>
  <c r="B104" i="2"/>
  <c r="B96" i="2"/>
  <c r="B88" i="2"/>
  <c r="B80" i="2"/>
  <c r="B72" i="2"/>
  <c r="B64" i="2"/>
  <c r="B56" i="2"/>
  <c r="B48" i="2"/>
  <c r="B40" i="2"/>
  <c r="B32" i="2"/>
  <c r="B24" i="2"/>
  <c r="B16" i="2"/>
  <c r="C2" i="2"/>
  <c r="J2" i="2"/>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8" i="4"/>
  <c r="J7" i="4"/>
  <c r="J5" i="4"/>
  <c r="AQ15" i="4"/>
  <c r="AU15" i="4"/>
  <c r="AT15" i="4"/>
  <c r="Y15" i="4"/>
  <c r="X15" i="4"/>
  <c r="K15" i="4" s="1"/>
  <c r="BU3" i="4"/>
  <c r="BT3" i="4" s="1"/>
  <c r="BU15" i="4"/>
  <c r="L24" i="4"/>
  <c r="Y16" i="4"/>
  <c r="AR15" i="4"/>
  <c r="E15" i="4"/>
  <c r="AS16" i="4"/>
  <c r="BU10" i="4"/>
  <c r="BT10" i="4" s="1"/>
  <c r="BW10" i="4" s="1"/>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T17" i="4"/>
  <c r="AQ17" i="4"/>
  <c r="I17" i="4"/>
  <c r="X17" i="4"/>
  <c r="K17" i="4" s="1"/>
  <c r="H17" i="4"/>
  <c r="AU17" i="4"/>
  <c r="G17" i="4"/>
  <c r="Y17" i="4"/>
  <c r="F17" i="4"/>
  <c r="AR17" i="4"/>
  <c r="AS17" i="4"/>
  <c r="J18" i="4"/>
  <c r="AD12" i="4"/>
  <c r="J12" i="4" s="1"/>
  <c r="X24" i="4"/>
  <c r="BU2" i="4"/>
  <c r="J13" i="4"/>
  <c r="BU11" i="4"/>
  <c r="BT11" i="4" s="1"/>
  <c r="BU12" i="4"/>
  <c r="BU4" i="4"/>
  <c r="BU14" i="4"/>
  <c r="BU13" i="4"/>
  <c r="E17" i="4"/>
  <c r="BU8" i="4"/>
  <c r="BU16" i="4"/>
  <c r="BU6" i="4"/>
  <c r="BU5" i="4"/>
  <c r="BU9" i="4"/>
  <c r="BW3" i="4"/>
  <c r="V24" i="4"/>
  <c r="V20" i="4"/>
  <c r="Y20" i="4" s="1"/>
  <c r="Y25" i="4" s="1"/>
  <c r="AD2" i="2" l="1"/>
  <c r="H3" i="2"/>
  <c r="J3" i="2"/>
  <c r="BW11"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D3" i="4"/>
  <c r="T33" i="4" s="1"/>
  <c r="D4" i="4"/>
  <c r="T34" i="4" s="1"/>
  <c r="AQ11" i="4"/>
  <c r="T41" i="4"/>
  <c r="AU11" i="4" s="1"/>
  <c r="AR11" i="4"/>
  <c r="X11" i="4"/>
  <c r="AT11" i="4"/>
  <c r="AS11" i="4"/>
  <c r="D5" i="4"/>
  <c r="T35" i="4" s="1"/>
  <c r="F12" i="4" l="1"/>
  <c r="G9" i="4"/>
  <c r="D18" i="4"/>
  <c r="H9" i="4"/>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BV10" i="4"/>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X7" i="4"/>
  <c r="K7" i="4" s="1"/>
  <c r="AT7" i="4"/>
  <c r="G11" i="4"/>
  <c r="AU9" i="4"/>
  <c r="AQ18" i="4" l="1"/>
  <c r="Y18" i="4"/>
  <c r="AU18" i="4"/>
  <c r="AS18" i="4"/>
  <c r="AT18" i="4"/>
  <c r="AR18" i="4"/>
  <c r="X18" i="4"/>
  <c r="K18" i="4" s="1"/>
  <c r="E18" i="4"/>
  <c r="F18" i="4"/>
  <c r="G18" i="4"/>
  <c r="H18" i="4"/>
  <c r="AU7" i="4"/>
  <c r="I18" i="4"/>
  <c r="H5" i="4"/>
  <c r="BV5" i="4"/>
  <c r="BV8" i="4"/>
  <c r="I7" i="4"/>
  <c r="H6" i="4"/>
  <c r="G5" i="4"/>
  <c r="H3" i="4"/>
  <c r="T38" i="4"/>
  <c r="U38" i="4"/>
  <c r="F7" i="4"/>
  <c r="I6" i="4"/>
  <c r="H4" i="4"/>
  <c r="I4" i="4"/>
  <c r="F4" i="4"/>
  <c r="G4" i="4"/>
  <c r="E4" i="4"/>
  <c r="F3" i="4"/>
  <c r="I3" i="4"/>
  <c r="AT8" i="4"/>
  <c r="X8" i="4"/>
  <c r="K8" i="4" s="1"/>
  <c r="AQ8" i="4"/>
  <c r="AU8" i="4"/>
  <c r="Y8" i="4"/>
  <c r="AR8" i="4"/>
  <c r="AS8" i="4"/>
  <c r="G8" i="4"/>
  <c r="I8" i="4"/>
  <c r="F5" i="4"/>
  <c r="K5" i="4"/>
  <c r="E7" i="4"/>
  <c r="H7" i="4"/>
  <c r="E6" i="4"/>
  <c r="G7" i="4"/>
  <c r="I5" i="4"/>
  <c r="G3" i="4"/>
  <c r="K3" i="4"/>
  <c r="I14" i="4"/>
  <c r="I9" i="4"/>
  <c r="I11" i="4"/>
  <c r="I12" i="4"/>
  <c r="I13" i="4"/>
  <c r="I10" i="4"/>
  <c r="G6" i="4"/>
  <c r="K6" i="4"/>
  <c r="Y19" i="4" l="1"/>
  <c r="I23" i="4" s="1"/>
  <c r="F8" i="4"/>
  <c r="H8" i="4"/>
  <c r="E8" i="4"/>
</calcChain>
</file>

<file path=xl/sharedStrings.xml><?xml version="1.0" encoding="utf-8"?>
<sst xmlns="http://schemas.openxmlformats.org/spreadsheetml/2006/main" count="2813" uniqueCount="774">
  <si>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</si>
  <si>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</si>
  <si>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</si>
  <si>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</si>
  <si>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</si>
  <si>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</si>
  <si>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</si>
  <si>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</si>
  <si>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</si>
  <si>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</si>
  <si>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</si>
  <si>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</si>
  <si>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</si>
  <si>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</si>
  <si>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</si>
  <si>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</si>
  <si>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</si>
  <si>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</si>
  <si>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</si>
  <si>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</si>
  <si>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</si>
  <si>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</si>
  <si>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</si>
  <si>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</si>
  <si>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</si>
  <si>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</si>
  <si>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</si>
  <si>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</si>
  <si>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</si>
  <si>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</si>
  <si>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</si>
  <si>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</si>
  <si>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</si>
  <si>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</si>
  <si>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</si>
  <si>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</si>
  <si>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</si>
  <si>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</si>
  <si>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</si>
  <si>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</si>
  <si>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</si>
  <si>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</si>
  <si>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</si>
  <si>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</si>
  <si>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</si>
  <si>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</si>
  <si>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</si>
  <si>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</si>
  <si>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</si>
  <si>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</si>
  <si>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</si>
  <si>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</si>
  <si>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</si>
  <si>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</si>
  <si>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</si>
  <si>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</si>
  <si>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</si>
  <si>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</si>
  <si>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</si>
  <si>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</si>
  <si>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</si>
  <si>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</si>
  <si>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</si>
  <si>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</si>
  <si>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</si>
  <si>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</si>
  <si>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</si>
  <si>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</si>
  <si>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</si>
  <si>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</si>
  <si>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</si>
  <si>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</si>
  <si>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</si>
  <si>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</si>
  <si>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</si>
  <si>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</si>
  <si>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</si>
  <si>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</si>
  <si>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</si>
  <si>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</si>
  <si>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</si>
  <si>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</si>
  <si>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</si>
  <si>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</si>
  <si>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</si>
  <si>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</si>
  <si>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</si>
  <si>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</si>
  <si>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</si>
  <si>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</si>
  <si>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</si>
  <si>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</si>
  <si>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</si>
  <si>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</si>
  <si>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</si>
  <si>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</si>
  <si>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</si>
  <si>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</si>
  <si>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</si>
  <si>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</si>
  <si>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</si>
  <si>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</si>
  <si>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</si>
  <si>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</si>
  <si>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</si>
  <si>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</si>
  <si>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</si>
  <si>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</si>
  <si>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</si>
  <si>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</si>
  <si>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</si>
  <si>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</si>
  <si>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</si>
  <si>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</si>
  <si>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</si>
  <si>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</si>
  <si>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</si>
  <si>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</si>
  <si>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</si>
  <si>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</si>
  <si>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</si>
  <si>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</si>
  <si>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</si>
  <si>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</si>
  <si>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</si>
  <si>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</si>
  <si>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</si>
  <si>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</si>
  <si>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</si>
  <si>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</si>
  <si>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</si>
  <si>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</si>
  <si>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</si>
  <si>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</si>
  <si>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</si>
  <si>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</si>
  <si>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</si>
  <si>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</si>
  <si>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</si>
  <si>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</si>
  <si>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</si>
  <si>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</si>
  <si>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</si>
  <si>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</si>
  <si>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</si>
  <si>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</si>
  <si>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</si>
  <si>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</si>
  <si>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</si>
  <si>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</si>
  <si>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</si>
  <si>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</si>
  <si>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</si>
  <si>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</si>
  <si>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</si>
  <si>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</si>
  <si>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</si>
  <si>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</si>
  <si>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</si>
  <si>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</si>
  <si>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</si>
  <si>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</si>
  <si>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</si>
  <si>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</si>
  <si>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</si>
  <si>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</si>
  <si>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</si>
  <si>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</si>
  <si>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</si>
  <si>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</si>
  <si>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</si>
  <si>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</si>
  <si>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</si>
  <si>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</si>
  <si>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</si>
  <si>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</si>
  <si>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</si>
  <si>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</si>
  <si>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</si>
  <si>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</si>
  <si>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</si>
  <si>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</si>
  <si>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</si>
  <si>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</si>
  <si>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</si>
  <si>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</si>
  <si>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</si>
  <si>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</si>
  <si>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</si>
  <si>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</si>
  <si>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</si>
  <si>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</si>
  <si>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</si>
  <si>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</si>
  <si>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</si>
  <si>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</si>
  <si>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</si>
  <si>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</si>
  <si>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</si>
  <si>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</si>
  <si>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</si>
  <si>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</si>
  <si>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</si>
  <si>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</si>
  <si>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</si>
  <si>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</si>
  <si>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</si>
  <si>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</si>
  <si>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</si>
  <si>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</si>
  <si>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</si>
  <si>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</si>
  <si>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</si>
  <si>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</si>
  <si>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</si>
  <si>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</si>
  <si>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</si>
  <si>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</si>
  <si>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</si>
  <si>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</si>
  <si>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</si>
  <si>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</si>
  <si>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</si>
  <si>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</si>
  <si>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</si>
  <si>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</si>
  <si>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</si>
  <si>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</si>
  <si>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</si>
  <si>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</si>
  <si>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</si>
  <si>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</si>
  <si>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</si>
  <si>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</si>
  <si>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</si>
  <si>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</si>
  <si>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</si>
  <si>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</si>
  <si>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</si>
  <si>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</si>
  <si>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</si>
  <si>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</si>
  <si>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</si>
  <si>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</si>
  <si>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</si>
  <si>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</si>
  <si>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</si>
  <si>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</si>
  <si>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</si>
  <si>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</si>
  <si>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</si>
  <si>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</si>
  <si>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</si>
  <si>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</si>
  <si>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</si>
  <si>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</si>
  <si>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</si>
  <si>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</si>
  <si>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</si>
  <si>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</si>
  <si>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</si>
  <si>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</si>
  <si>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</si>
  <si>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</si>
  <si>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</si>
  <si>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</si>
  <si>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</si>
  <si>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</si>
  <si>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</si>
  <si>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</si>
  <si>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</si>
  <si>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</si>
  <si>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</si>
  <si>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</si>
  <si>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</si>
  <si>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</si>
  <si>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</si>
  <si>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</si>
  <si>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</si>
  <si>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</si>
  <si>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</si>
  <si>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</si>
  <si>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</si>
  <si>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</si>
  <si>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</si>
  <si>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</si>
  <si>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</si>
  <si>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</si>
  <si>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</si>
  <si>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</si>
  <si>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</si>
  <si>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</si>
  <si>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</si>
  <si>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</si>
  <si>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</si>
  <si>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</si>
  <si>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</si>
  <si>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</si>
  <si>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</si>
  <si>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</si>
  <si>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</si>
  <si>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</si>
  <si>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</si>
  <si>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</si>
  <si>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</si>
  <si>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</si>
  <si>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</si>
  <si>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</si>
  <si>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</si>
  <si>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</si>
  <si>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</si>
  <si>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</si>
  <si>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</si>
  <si>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</si>
  <si>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</si>
  <si>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</si>
  <si>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</si>
  <si>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</si>
  <si>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</si>
  <si>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</si>
  <si>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</si>
  <si>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</si>
  <si>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</si>
  <si>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</si>
  <si>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</si>
  <si>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</si>
  <si>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</si>
  <si>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</si>
  <si>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</si>
  <si>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</si>
  <si>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</si>
  <si>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</si>
  <si>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</si>
  <si>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</si>
  <si>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</si>
  <si>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</si>
  <si>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</si>
  <si>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</si>
  <si>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</si>
  <si>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</si>
  <si>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</si>
  <si>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</si>
  <si>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</si>
  <si>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</si>
  <si>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</si>
  <si>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</si>
  <si>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</si>
  <si>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</si>
  <si>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</si>
  <si>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</si>
  <si>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</si>
  <si>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</si>
  <si>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</si>
  <si>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</si>
  <si>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</si>
  <si>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</si>
  <si>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</si>
  <si>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</si>
  <si>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</si>
  <si>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</si>
  <si>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</si>
  <si>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</si>
  <si>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</si>
  <si>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</si>
  <si>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</si>
  <si>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</si>
  <si>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</si>
  <si>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</si>
  <si>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</si>
  <si>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</si>
  <si>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</si>
  <si>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</si>
  <si>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</si>
  <si>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</si>
  <si>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</si>
  <si>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</si>
  <si>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</si>
  <si>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</si>
  <si>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</si>
  <si>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</si>
  <si>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</si>
  <si>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</si>
  <si>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</si>
  <si>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</si>
  <si>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</si>
  <si>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</si>
  <si>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</si>
  <si>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</si>
  <si>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</si>
  <si>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</si>
  <si>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</si>
  <si>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</si>
  <si>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</si>
  <si>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</si>
  <si>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</si>
  <si>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</si>
  <si>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</si>
  <si>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</si>
  <si>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</si>
  <si>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</si>
  <si>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</si>
  <si>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</si>
  <si>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</si>
  <si>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</si>
  <si>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</si>
  <si>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</si>
  <si>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</si>
  <si>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</si>
  <si>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</si>
  <si>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</si>
  <si>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</si>
  <si>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</si>
  <si>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</si>
  <si>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</si>
  <si>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</si>
  <si>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</si>
  <si>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</si>
  <si>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</si>
  <si>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</si>
  <si>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</si>
  <si>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</si>
  <si>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</si>
  <si>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</si>
  <si>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</si>
  <si>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</si>
  <si>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</si>
  <si>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</si>
  <si>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</si>
  <si>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</si>
  <si>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</si>
  <si>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</si>
  <si>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</si>
  <si>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</si>
  <si>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</si>
  <si>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</si>
  <si>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</si>
  <si>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</si>
  <si>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</si>
  <si>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</si>
  <si>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</si>
  <si>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</si>
  <si>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</si>
  <si>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</si>
  <si>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</si>
  <si>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</si>
  <si>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</si>
  <si>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</si>
  <si>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</si>
  <si>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</si>
  <si>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</si>
  <si>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</si>
  <si>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</si>
  <si>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</si>
  <si>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</si>
  <si>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</si>
  <si>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</si>
  <si>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</si>
  <si>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</si>
  <si>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</si>
  <si>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</si>
  <si>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</si>
  <si>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</si>
  <si>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</si>
  <si>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</si>
  <si>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</si>
  <si>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</si>
  <si>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</si>
  <si>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</si>
  <si>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</si>
  <si>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</si>
  <si>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</si>
  <si>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</si>
  <si>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</si>
  <si>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</si>
  <si>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</si>
  <si>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</si>
  <si>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</si>
  <si>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</si>
  <si>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</si>
  <si>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</si>
  <si>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</si>
  <si>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</si>
  <si>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</si>
  <si>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</si>
  <si>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</si>
  <si>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</si>
  <si>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</si>
  <si>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</si>
  <si>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</si>
  <si>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</si>
  <si>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</si>
  <si>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</si>
  <si>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</si>
  <si>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</si>
  <si>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</si>
  <si>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</si>
  <si>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</si>
  <si>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</si>
  <si>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</si>
  <si>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</si>
  <si>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</si>
  <si>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</si>
  <si>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</si>
  <si>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</si>
  <si>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</si>
  <si>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</si>
  <si>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</si>
  <si>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</si>
  <si>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</si>
  <si>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</si>
  <si>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</si>
  <si>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</si>
  <si>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</si>
  <si>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</si>
  <si>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</si>
  <si>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</si>
  <si>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</si>
  <si>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</si>
  <si>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</si>
  <si>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</si>
  <si>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</si>
  <si>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</si>
  <si>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</si>
  <si>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</si>
  <si>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</si>
  <si>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</si>
  <si>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</si>
  <si>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</si>
  <si>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</si>
  <si>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</si>
  <si>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</si>
  <si>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</si>
  <si>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</si>
  <si>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</si>
  <si>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</si>
  <si>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</si>
  <si>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</si>
  <si>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</si>
  <si>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</si>
  <si>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</si>
  <si>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</si>
  <si>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</si>
  <si>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</si>
  <si>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</si>
  <si>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</si>
  <si>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</si>
  <si>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</si>
  <si>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</si>
  <si>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</si>
  <si>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</si>
  <si>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</si>
  <si>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</si>
  <si>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</si>
  <si>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</si>
  <si>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</si>
  <si>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</si>
  <si>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</si>
  <si>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</si>
  <si>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</si>
  <si>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</si>
  <si>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</si>
  <si>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</si>
  <si>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</si>
  <si>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</si>
  <si>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</si>
  <si>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</si>
  <si>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</si>
  <si>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</si>
  <si>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</si>
  <si>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</si>
  <si>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</si>
  <si>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</si>
  <si>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</si>
  <si>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</si>
  <si>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</si>
  <si>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</si>
  <si>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</si>
  <si>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</si>
  <si>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</si>
  <si>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</si>
  <si>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</si>
  <si>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</si>
  <si>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</si>
  <si>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</si>
  <si>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</si>
  <si>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</si>
  <si>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</si>
  <si>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</si>
  <si>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</si>
  <si>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</si>
  <si>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</si>
  <si>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</si>
  <si>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</si>
  <si>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</si>
  <si>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</si>
  <si>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</si>
  <si>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</si>
  <si>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</si>
  <si>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</si>
  <si>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</si>
  <si>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</si>
  <si>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</si>
  <si>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</si>
  <si>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</si>
  <si>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</si>
  <si>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</si>
  <si>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</si>
  <si>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</si>
  <si>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</si>
  <si>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</si>
  <si>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</si>
  <si>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</si>
  <si>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</si>
  <si>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</si>
  <si>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</si>
  <si>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</si>
  <si>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</si>
  <si>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</si>
  <si>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</si>
  <si>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</si>
  <si>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</si>
  <si>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</si>
  <si>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</si>
  <si>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</si>
  <si>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</si>
  <si>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</si>
  <si>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</si>
  <si>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</si>
  <si>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</si>
  <si>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</si>
  <si>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</si>
  <si>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</si>
  <si>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</si>
  <si>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</si>
  <si>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</si>
  <si>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</si>
  <si>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</si>
  <si>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</si>
  <si>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</si>
  <si>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</si>
  <si>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</si>
  <si>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</si>
  <si>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</si>
  <si>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</si>
  <si>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</si>
  <si>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</si>
  <si>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</si>
  <si>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</si>
  <si>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</si>
  <si>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</si>
  <si>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</si>
  <si>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</si>
  <si>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</si>
  <si>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</si>
  <si>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</si>
  <si>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</si>
  <si>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</si>
  <si>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</si>
  <si>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</si>
  <si>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</si>
  <si>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</si>
  <si>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</si>
  <si>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</si>
  <si>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</si>
  <si>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</si>
  <si>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</si>
  <si>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</si>
  <si>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</si>
  <si>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</si>
  <si>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</si>
  <si>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</si>
  <si>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</si>
  <si>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</si>
  <si>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</si>
  <si>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</si>
  <si>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</si>
  <si>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</si>
  <si>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</si>
  <si>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</si>
  <si>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</si>
  <si>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</si>
  <si>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</si>
  <si>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</si>
  <si>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</si>
  <si>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</si>
  <si>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</si>
  <si>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</si>
  <si>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</si>
  <si>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</si>
  <si>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</si>
  <si>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</si>
  <si>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</si>
  <si>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</si>
  <si>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</si>
  <si>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</si>
  <si>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</si>
  <si>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</si>
  <si>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</si>
  <si>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</si>
  <si>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</si>
  <si>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</si>
  <si>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</si>
  <si>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</si>
  <si>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</si>
  <si>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</si>
  <si>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</si>
  <si>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</si>
  <si>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</si>
  <si>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</si>
  <si>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</si>
  <si>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</si>
  <si>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</si>
  <si>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</si>
  <si>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</si>
  <si>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</si>
  <si>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</si>
  <si>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</si>
  <si>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</si>
  <si>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</si>
  <si>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</si>
  <si>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</si>
  <si>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</si>
  <si>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</si>
  <si>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</si>
  <si>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</si>
  <si>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</si>
  <si>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</si>
  <si>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</si>
  <si>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</si>
  <si>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</si>
  <si>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</si>
  <si>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</si>
  <si>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</si>
  <si>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</si>
  <si>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</si>
  <si>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</si>
  <si>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</si>
  <si>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</si>
  <si>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</si>
  <si>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</si>
  <si>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</si>
  <si>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</si>
  <si>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</si>
  <si>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</si>
  <si>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</si>
  <si>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</si>
  <si>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</si>
  <si>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</si>
  <si>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</si>
  <si>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</si>
  <si>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</si>
  <si>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</si>
  <si>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</si>
  <si>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</si>
  <si>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</si>
  <si>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</si>
  <si>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</si>
  <si>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</si>
  <si>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</si>
  <si>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</si>
  <si>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Ahuiateteo</t>
  </si>
  <si>
    <t>Atlacoya</t>
  </si>
  <si>
    <t>Citlalicue,</t>
  </si>
  <si>
    <t>Chalchiutotolin</t>
  </si>
  <si>
    <t>Huixtocihuatl</t>
  </si>
  <si>
    <t>Itzpapalotltotec,</t>
  </si>
  <si>
    <t>Itzpapalotlcihuatl,</t>
  </si>
  <si>
    <t>Malinalxochitl,</t>
  </si>
  <si>
    <t>Mixcoatl</t>
  </si>
  <si>
    <t>Oxomo,</t>
  </si>
  <si>
    <t>Tlaloc</t>
  </si>
  <si>
    <t>Xipe Totec</t>
  </si>
  <si>
    <t>Tlilhua's BBQ</t>
  </si>
  <si>
    <t>Johan Tavast - smokey - 22198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</si>
</sst>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2">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9" fillId="0" borderId="0" xfId="1" applyAlignment="1" applyProtection="1"/>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3"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4"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28"/>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1"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933450</xdr:colOff>
          <xdr:row>20</xdr:row>
          <xdr:rowOff>171450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1123950</xdr:colOff>
          <xdr:row>2</xdr:row>
          <xdr:rowOff>171450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1123950</xdr:colOff>
          <xdr:row>3</xdr:row>
          <xdr:rowOff>171450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1123950</xdr:colOff>
          <xdr:row>4</xdr:row>
          <xdr:rowOff>171450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1123950</xdr:colOff>
          <xdr:row>5</xdr:row>
          <xdr:rowOff>171450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1123950</xdr:colOff>
          <xdr:row>6</xdr:row>
          <xdr:rowOff>171450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1123950</xdr:colOff>
          <xdr:row>7</xdr:row>
          <xdr:rowOff>171450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1123950</xdr:colOff>
          <xdr:row>8</xdr:row>
          <xdr:rowOff>171450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1123950</xdr:colOff>
          <xdr:row>9</xdr:row>
          <xdr:rowOff>171450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1123950</xdr:colOff>
          <xdr:row>10</xdr:row>
          <xdr:rowOff>171450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1123950</xdr:colOff>
          <xdr:row>11</xdr:row>
          <xdr:rowOff>171450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1123950</xdr:colOff>
          <xdr:row>12</xdr:row>
          <xdr:rowOff>171450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1123950</xdr:colOff>
          <xdr:row>13</xdr:row>
          <xdr:rowOff>171450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1123950</xdr:colOff>
          <xdr:row>14</xdr:row>
          <xdr:rowOff>171450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1123950</xdr:colOff>
          <xdr:row>15</xdr:row>
          <xdr:rowOff>171450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1123950</xdr:colOff>
          <xdr:row>16</xdr:row>
          <xdr:rowOff>171450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1123950</xdr:colOff>
          <xdr:row>17</xdr:row>
          <xdr:rowOff>171450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171450</xdr:colOff>
          <xdr:row>20</xdr:row>
          <xdr:rowOff>28575</xdr:rowOff>
        </xdr:from>
        <xdr:to>
          <xdr:col>26</xdr:col>
          <xdr:colOff>38100</xdr:colOff>
          <xdr:row>20</xdr:row>
          <xdr:rowOff>190500</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171450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171450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171450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171450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171450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171450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171450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171450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171450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171450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171450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171450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171450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171450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171450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171450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171450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171450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171450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171450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171450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171450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171450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171450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171450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171450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171450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171450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171450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171450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171450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171450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171450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171450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171450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171450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171450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171450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171450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171450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828675</xdr:colOff>
          <xdr:row>15</xdr:row>
          <xdr:rowOff>171450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171450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171450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171450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171450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171450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171450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171450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171450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171450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171450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171450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171450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171450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171450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171450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171450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171450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171450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171450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171450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171450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171450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171450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171450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171450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171450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171450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171450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171450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171450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171450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171450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171450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171450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171450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171450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171450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171450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171450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171450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171450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171450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171450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171450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171450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171450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171450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171450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171450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171450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171450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171450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171450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171450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171450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9.xml"/><Relationship Id="rId117" Type="http://schemas.openxmlformats.org/officeDocument/2006/relationships/ctrlProp" Target="../ctrlProps/ctrlProp100.xml"/><Relationship Id="rId21" Type="http://schemas.openxmlformats.org/officeDocument/2006/relationships/ctrlProp" Target="../ctrlProps/ctrlProp4.xml"/><Relationship Id="rId42" Type="http://schemas.openxmlformats.org/officeDocument/2006/relationships/ctrlProp" Target="../ctrlProps/ctrlProp25.xml"/><Relationship Id="rId47" Type="http://schemas.openxmlformats.org/officeDocument/2006/relationships/ctrlProp" Target="../ctrlProps/ctrlProp30.xml"/><Relationship Id="rId63" Type="http://schemas.openxmlformats.org/officeDocument/2006/relationships/ctrlProp" Target="../ctrlProps/ctrlProp46.xml"/><Relationship Id="rId68" Type="http://schemas.openxmlformats.org/officeDocument/2006/relationships/ctrlProp" Target="../ctrlProps/ctrlProp51.xml"/><Relationship Id="rId84" Type="http://schemas.openxmlformats.org/officeDocument/2006/relationships/ctrlProp" Target="../ctrlProps/ctrlProp67.xml"/><Relationship Id="rId89" Type="http://schemas.openxmlformats.org/officeDocument/2006/relationships/ctrlProp" Target="../ctrlProps/ctrlProp72.xml"/><Relationship Id="rId112" Type="http://schemas.openxmlformats.org/officeDocument/2006/relationships/ctrlProp" Target="../ctrlProps/ctrlProp95.xml"/><Relationship Id="rId16" Type="http://schemas.openxmlformats.org/officeDocument/2006/relationships/control" Target="../activeX/activeX1.xml"/><Relationship Id="rId107" Type="http://schemas.openxmlformats.org/officeDocument/2006/relationships/ctrlProp" Target="../ctrlProps/ctrlProp90.xml"/><Relationship Id="rId11" Type="http://schemas.openxmlformats.org/officeDocument/2006/relationships/hyperlink" Target="https://en.wikipedia.org/wiki/Tlaloc" TargetMode="External"/><Relationship Id="rId32" Type="http://schemas.openxmlformats.org/officeDocument/2006/relationships/ctrlProp" Target="../ctrlProps/ctrlProp15.xml"/><Relationship Id="rId37" Type="http://schemas.openxmlformats.org/officeDocument/2006/relationships/ctrlProp" Target="../ctrlProps/ctrlProp20.xml"/><Relationship Id="rId53" Type="http://schemas.openxmlformats.org/officeDocument/2006/relationships/ctrlProp" Target="../ctrlProps/ctrlProp36.xml"/><Relationship Id="rId58" Type="http://schemas.openxmlformats.org/officeDocument/2006/relationships/ctrlProp" Target="../ctrlProps/ctrlProp41.xml"/><Relationship Id="rId74" Type="http://schemas.openxmlformats.org/officeDocument/2006/relationships/ctrlProp" Target="../ctrlProps/ctrlProp57.xml"/><Relationship Id="rId79" Type="http://schemas.openxmlformats.org/officeDocument/2006/relationships/ctrlProp" Target="../ctrlProps/ctrlProp62.xml"/><Relationship Id="rId102" Type="http://schemas.openxmlformats.org/officeDocument/2006/relationships/ctrlProp" Target="../ctrlProps/ctrlProp85.xml"/><Relationship Id="rId123" Type="http://schemas.openxmlformats.org/officeDocument/2006/relationships/ctrlProp" Target="../ctrlProps/ctrlProp106.xml"/><Relationship Id="rId128" Type="http://schemas.openxmlformats.org/officeDocument/2006/relationships/ctrlProp" Target="../ctrlProps/ctrlProp111.xml"/><Relationship Id="rId5" Type="http://schemas.openxmlformats.org/officeDocument/2006/relationships/hyperlink" Target="https://en.wikipedia.org/wiki/Huixtocihuatl" TargetMode="External"/><Relationship Id="rId90" Type="http://schemas.openxmlformats.org/officeDocument/2006/relationships/ctrlProp" Target="../ctrlProps/ctrlProp73.xml"/><Relationship Id="rId95" Type="http://schemas.openxmlformats.org/officeDocument/2006/relationships/ctrlProp" Target="../ctrlProps/ctrlProp78.xml"/><Relationship Id="rId19" Type="http://schemas.openxmlformats.org/officeDocument/2006/relationships/ctrlProp" Target="../ctrlProps/ctrlProp2.xml"/><Relationship Id="rId14" Type="http://schemas.openxmlformats.org/officeDocument/2006/relationships/drawing" Target="../drawings/drawing1.xml"/><Relationship Id="rId22" Type="http://schemas.openxmlformats.org/officeDocument/2006/relationships/ctrlProp" Target="../ctrlProps/ctrlProp5.xml"/><Relationship Id="rId27" Type="http://schemas.openxmlformats.org/officeDocument/2006/relationships/ctrlProp" Target="../ctrlProps/ctrlProp10.xml"/><Relationship Id="rId30" Type="http://schemas.openxmlformats.org/officeDocument/2006/relationships/ctrlProp" Target="../ctrlProps/ctrlProp13.xml"/><Relationship Id="rId35" Type="http://schemas.openxmlformats.org/officeDocument/2006/relationships/ctrlProp" Target="../ctrlProps/ctrlProp18.xml"/><Relationship Id="rId43" Type="http://schemas.openxmlformats.org/officeDocument/2006/relationships/ctrlProp" Target="../ctrlProps/ctrlProp26.xml"/><Relationship Id="rId48" Type="http://schemas.openxmlformats.org/officeDocument/2006/relationships/ctrlProp" Target="../ctrlProps/ctrlProp31.xml"/><Relationship Id="rId56" Type="http://schemas.openxmlformats.org/officeDocument/2006/relationships/ctrlProp" Target="../ctrlProps/ctrlProp39.xml"/><Relationship Id="rId64" Type="http://schemas.openxmlformats.org/officeDocument/2006/relationships/ctrlProp" Target="../ctrlProps/ctrlProp47.xml"/><Relationship Id="rId69" Type="http://schemas.openxmlformats.org/officeDocument/2006/relationships/ctrlProp" Target="../ctrlProps/ctrlProp52.xml"/><Relationship Id="rId77" Type="http://schemas.openxmlformats.org/officeDocument/2006/relationships/ctrlProp" Target="../ctrlProps/ctrlProp60.xml"/><Relationship Id="rId100" Type="http://schemas.openxmlformats.org/officeDocument/2006/relationships/ctrlProp" Target="../ctrlProps/ctrlProp83.xml"/><Relationship Id="rId105" Type="http://schemas.openxmlformats.org/officeDocument/2006/relationships/ctrlProp" Target="../ctrlProps/ctrlProp88.xml"/><Relationship Id="rId113" Type="http://schemas.openxmlformats.org/officeDocument/2006/relationships/ctrlProp" Target="../ctrlProps/ctrlProp96.xml"/><Relationship Id="rId118" Type="http://schemas.openxmlformats.org/officeDocument/2006/relationships/ctrlProp" Target="../ctrlProps/ctrlProp101.xml"/><Relationship Id="rId126" Type="http://schemas.openxmlformats.org/officeDocument/2006/relationships/ctrlProp" Target="../ctrlProps/ctrlProp109.xml"/><Relationship Id="rId8" Type="http://schemas.openxmlformats.org/officeDocument/2006/relationships/hyperlink" Target="https://en.wikipedia.org/wiki/Malinalxochitl" TargetMode="External"/><Relationship Id="rId51" Type="http://schemas.openxmlformats.org/officeDocument/2006/relationships/ctrlProp" Target="../ctrlProps/ctrlProp34.xml"/><Relationship Id="rId72" Type="http://schemas.openxmlformats.org/officeDocument/2006/relationships/ctrlProp" Target="../ctrlProps/ctrlProp55.xml"/><Relationship Id="rId80" Type="http://schemas.openxmlformats.org/officeDocument/2006/relationships/ctrlProp" Target="../ctrlProps/ctrlProp63.xml"/><Relationship Id="rId85" Type="http://schemas.openxmlformats.org/officeDocument/2006/relationships/ctrlProp" Target="../ctrlProps/ctrlProp68.xml"/><Relationship Id="rId93" Type="http://schemas.openxmlformats.org/officeDocument/2006/relationships/ctrlProp" Target="../ctrlProps/ctrlProp76.xml"/><Relationship Id="rId98" Type="http://schemas.openxmlformats.org/officeDocument/2006/relationships/ctrlProp" Target="../ctrlProps/ctrlProp81.xml"/><Relationship Id="rId121" Type="http://schemas.openxmlformats.org/officeDocument/2006/relationships/ctrlProp" Target="../ctrlProps/ctrlProp104.xml"/><Relationship Id="rId3" Type="http://schemas.openxmlformats.org/officeDocument/2006/relationships/hyperlink" Target="https://en.wikipedia.org/wiki/Citlalicue" TargetMode="External"/><Relationship Id="rId12" Type="http://schemas.openxmlformats.org/officeDocument/2006/relationships/hyperlink" Target="https://en.wikipedia.org/wiki/Xipe_Totec" TargetMode="External"/><Relationship Id="rId17" Type="http://schemas.openxmlformats.org/officeDocument/2006/relationships/image" Target="../media/image1.emf"/><Relationship Id="rId25" Type="http://schemas.openxmlformats.org/officeDocument/2006/relationships/ctrlProp" Target="../ctrlProps/ctrlProp8.xml"/><Relationship Id="rId33" Type="http://schemas.openxmlformats.org/officeDocument/2006/relationships/ctrlProp" Target="../ctrlProps/ctrlProp16.xml"/><Relationship Id="rId38" Type="http://schemas.openxmlformats.org/officeDocument/2006/relationships/ctrlProp" Target="../ctrlProps/ctrlProp21.xml"/><Relationship Id="rId46" Type="http://schemas.openxmlformats.org/officeDocument/2006/relationships/ctrlProp" Target="../ctrlProps/ctrlProp29.xml"/><Relationship Id="rId59" Type="http://schemas.openxmlformats.org/officeDocument/2006/relationships/ctrlProp" Target="../ctrlProps/ctrlProp42.xml"/><Relationship Id="rId67" Type="http://schemas.openxmlformats.org/officeDocument/2006/relationships/ctrlProp" Target="../ctrlProps/ctrlProp50.xml"/><Relationship Id="rId103" Type="http://schemas.openxmlformats.org/officeDocument/2006/relationships/ctrlProp" Target="../ctrlProps/ctrlProp86.xml"/><Relationship Id="rId108" Type="http://schemas.openxmlformats.org/officeDocument/2006/relationships/ctrlProp" Target="../ctrlProps/ctrlProp91.xml"/><Relationship Id="rId116" Type="http://schemas.openxmlformats.org/officeDocument/2006/relationships/ctrlProp" Target="../ctrlProps/ctrlProp99.xml"/><Relationship Id="rId124" Type="http://schemas.openxmlformats.org/officeDocument/2006/relationships/ctrlProp" Target="../ctrlProps/ctrlProp107.xml"/><Relationship Id="rId129" Type="http://schemas.openxmlformats.org/officeDocument/2006/relationships/ctrlProp" Target="../ctrlProps/ctrlProp112.xml"/><Relationship Id="rId20" Type="http://schemas.openxmlformats.org/officeDocument/2006/relationships/ctrlProp" Target="../ctrlProps/ctrlProp3.xml"/><Relationship Id="rId41" Type="http://schemas.openxmlformats.org/officeDocument/2006/relationships/ctrlProp" Target="../ctrlProps/ctrlProp24.xml"/><Relationship Id="rId54" Type="http://schemas.openxmlformats.org/officeDocument/2006/relationships/ctrlProp" Target="../ctrlProps/ctrlProp37.xml"/><Relationship Id="rId62" Type="http://schemas.openxmlformats.org/officeDocument/2006/relationships/ctrlProp" Target="../ctrlProps/ctrlProp45.xml"/><Relationship Id="rId70" Type="http://schemas.openxmlformats.org/officeDocument/2006/relationships/ctrlProp" Target="../ctrlProps/ctrlProp53.xml"/><Relationship Id="rId75" Type="http://schemas.openxmlformats.org/officeDocument/2006/relationships/ctrlProp" Target="../ctrlProps/ctrlProp58.xml"/><Relationship Id="rId83" Type="http://schemas.openxmlformats.org/officeDocument/2006/relationships/ctrlProp" Target="../ctrlProps/ctrlProp66.xml"/><Relationship Id="rId88" Type="http://schemas.openxmlformats.org/officeDocument/2006/relationships/ctrlProp" Target="../ctrlProps/ctrlProp71.xml"/><Relationship Id="rId91" Type="http://schemas.openxmlformats.org/officeDocument/2006/relationships/ctrlProp" Target="../ctrlProps/ctrlProp74.xml"/><Relationship Id="rId96" Type="http://schemas.openxmlformats.org/officeDocument/2006/relationships/ctrlProp" Target="../ctrlProps/ctrlProp79.xml"/><Relationship Id="rId111" Type="http://schemas.openxmlformats.org/officeDocument/2006/relationships/ctrlProp" Target="../ctrlProps/ctrlProp94.xml"/><Relationship Id="rId1" Type="http://schemas.openxmlformats.org/officeDocument/2006/relationships/hyperlink" Target="http://www.arosbb.dk/" TargetMode="External"/><Relationship Id="rId6" Type="http://schemas.openxmlformats.org/officeDocument/2006/relationships/hyperlink" Target="https://en.wikipedia.org/wiki/Itzpapalotltotec" TargetMode="External"/><Relationship Id="rId15" Type="http://schemas.openxmlformats.org/officeDocument/2006/relationships/vmlDrawing" Target="../drawings/vmlDrawing1.vml"/><Relationship Id="rId23" Type="http://schemas.openxmlformats.org/officeDocument/2006/relationships/ctrlProp" Target="../ctrlProps/ctrlProp6.xml"/><Relationship Id="rId28" Type="http://schemas.openxmlformats.org/officeDocument/2006/relationships/ctrlProp" Target="../ctrlProps/ctrlProp11.xml"/><Relationship Id="rId36" Type="http://schemas.openxmlformats.org/officeDocument/2006/relationships/ctrlProp" Target="../ctrlProps/ctrlProp19.xml"/><Relationship Id="rId49" Type="http://schemas.openxmlformats.org/officeDocument/2006/relationships/ctrlProp" Target="../ctrlProps/ctrlProp32.xml"/><Relationship Id="rId57" Type="http://schemas.openxmlformats.org/officeDocument/2006/relationships/ctrlProp" Target="../ctrlProps/ctrlProp40.xml"/><Relationship Id="rId106" Type="http://schemas.openxmlformats.org/officeDocument/2006/relationships/ctrlProp" Target="../ctrlProps/ctrlProp89.xml"/><Relationship Id="rId114" Type="http://schemas.openxmlformats.org/officeDocument/2006/relationships/ctrlProp" Target="../ctrlProps/ctrlProp97.xml"/><Relationship Id="rId119" Type="http://schemas.openxmlformats.org/officeDocument/2006/relationships/ctrlProp" Target="../ctrlProps/ctrlProp102.xml"/><Relationship Id="rId127" Type="http://schemas.openxmlformats.org/officeDocument/2006/relationships/ctrlProp" Target="../ctrlProps/ctrlProp110.xml"/><Relationship Id="rId10" Type="http://schemas.openxmlformats.org/officeDocument/2006/relationships/hyperlink" Target="https://en.wikipedia.org/wiki/Oxomo" TargetMode="External"/><Relationship Id="rId31" Type="http://schemas.openxmlformats.org/officeDocument/2006/relationships/ctrlProp" Target="../ctrlProps/ctrlProp14.xml"/><Relationship Id="rId44" Type="http://schemas.openxmlformats.org/officeDocument/2006/relationships/ctrlProp" Target="../ctrlProps/ctrlProp27.xml"/><Relationship Id="rId52" Type="http://schemas.openxmlformats.org/officeDocument/2006/relationships/ctrlProp" Target="../ctrlProps/ctrlProp35.xml"/><Relationship Id="rId60" Type="http://schemas.openxmlformats.org/officeDocument/2006/relationships/ctrlProp" Target="../ctrlProps/ctrlProp43.xml"/><Relationship Id="rId65" Type="http://schemas.openxmlformats.org/officeDocument/2006/relationships/ctrlProp" Target="../ctrlProps/ctrlProp48.xml"/><Relationship Id="rId73" Type="http://schemas.openxmlformats.org/officeDocument/2006/relationships/ctrlProp" Target="../ctrlProps/ctrlProp56.xml"/><Relationship Id="rId78" Type="http://schemas.openxmlformats.org/officeDocument/2006/relationships/ctrlProp" Target="../ctrlProps/ctrlProp61.xml"/><Relationship Id="rId81" Type="http://schemas.openxmlformats.org/officeDocument/2006/relationships/ctrlProp" Target="../ctrlProps/ctrlProp64.xml"/><Relationship Id="rId86" Type="http://schemas.openxmlformats.org/officeDocument/2006/relationships/ctrlProp" Target="../ctrlProps/ctrlProp69.xml"/><Relationship Id="rId94" Type="http://schemas.openxmlformats.org/officeDocument/2006/relationships/ctrlProp" Target="../ctrlProps/ctrlProp77.xml"/><Relationship Id="rId99" Type="http://schemas.openxmlformats.org/officeDocument/2006/relationships/ctrlProp" Target="../ctrlProps/ctrlProp82.xml"/><Relationship Id="rId101" Type="http://schemas.openxmlformats.org/officeDocument/2006/relationships/ctrlProp" Target="../ctrlProps/ctrlProp84.xml"/><Relationship Id="rId122" Type="http://schemas.openxmlformats.org/officeDocument/2006/relationships/ctrlProp" Target="../ctrlProps/ctrlProp105.xml"/><Relationship Id="rId130" Type="http://schemas.openxmlformats.org/officeDocument/2006/relationships/ctrlProp" Target="../ctrlProps/ctrlProp113.xml"/><Relationship Id="rId4" Type="http://schemas.openxmlformats.org/officeDocument/2006/relationships/hyperlink" Target="https://en.wikipedia.org/wiki/Chalchiutotolin" TargetMode="External"/><Relationship Id="rId9" Type="http://schemas.openxmlformats.org/officeDocument/2006/relationships/hyperlink" Target="https://en.wikipedia.org/wiki/Mixcoatl" TargetMode="External"/><Relationship Id="rId13" Type="http://schemas.openxmlformats.org/officeDocument/2006/relationships/printerSettings" Target="../printerSettings/printerSettings1.bin"/><Relationship Id="rId18" Type="http://schemas.openxmlformats.org/officeDocument/2006/relationships/ctrlProp" Target="../ctrlProps/ctrlProp1.xml"/><Relationship Id="rId39" Type="http://schemas.openxmlformats.org/officeDocument/2006/relationships/ctrlProp" Target="../ctrlProps/ctrlProp22.xml"/><Relationship Id="rId109" Type="http://schemas.openxmlformats.org/officeDocument/2006/relationships/ctrlProp" Target="../ctrlProps/ctrlProp92.xml"/><Relationship Id="rId34" Type="http://schemas.openxmlformats.org/officeDocument/2006/relationships/ctrlProp" Target="../ctrlProps/ctrlProp17.xml"/><Relationship Id="rId50" Type="http://schemas.openxmlformats.org/officeDocument/2006/relationships/ctrlProp" Target="../ctrlProps/ctrlProp33.xml"/><Relationship Id="rId55" Type="http://schemas.openxmlformats.org/officeDocument/2006/relationships/ctrlProp" Target="../ctrlProps/ctrlProp38.xml"/><Relationship Id="rId76" Type="http://schemas.openxmlformats.org/officeDocument/2006/relationships/ctrlProp" Target="../ctrlProps/ctrlProp59.xml"/><Relationship Id="rId97" Type="http://schemas.openxmlformats.org/officeDocument/2006/relationships/ctrlProp" Target="../ctrlProps/ctrlProp80.xml"/><Relationship Id="rId104" Type="http://schemas.openxmlformats.org/officeDocument/2006/relationships/ctrlProp" Target="../ctrlProps/ctrlProp87.xml"/><Relationship Id="rId120" Type="http://schemas.openxmlformats.org/officeDocument/2006/relationships/ctrlProp" Target="../ctrlProps/ctrlProp103.xml"/><Relationship Id="rId125" Type="http://schemas.openxmlformats.org/officeDocument/2006/relationships/ctrlProp" Target="../ctrlProps/ctrlProp108.xml"/><Relationship Id="rId7" Type="http://schemas.openxmlformats.org/officeDocument/2006/relationships/hyperlink" Target="https://en.wikipedia.org/wiki/Itzpapalotlcihuatl" TargetMode="External"/><Relationship Id="rId71" Type="http://schemas.openxmlformats.org/officeDocument/2006/relationships/ctrlProp" Target="../ctrlProps/ctrlProp54.xml"/><Relationship Id="rId92" Type="http://schemas.openxmlformats.org/officeDocument/2006/relationships/ctrlProp" Target="../ctrlProps/ctrlProp75.xml"/><Relationship Id="rId2" Type="http://schemas.openxmlformats.org/officeDocument/2006/relationships/hyperlink" Target="https://en.wikipedia.org/wiki/Atlacoya" TargetMode="External"/><Relationship Id="rId29" Type="http://schemas.openxmlformats.org/officeDocument/2006/relationships/ctrlProp" Target="../ctrlProps/ctrlProp12.xml"/><Relationship Id="rId24" Type="http://schemas.openxmlformats.org/officeDocument/2006/relationships/ctrlProp" Target="../ctrlProps/ctrlProp7.xml"/><Relationship Id="rId40" Type="http://schemas.openxmlformats.org/officeDocument/2006/relationships/ctrlProp" Target="../ctrlProps/ctrlProp23.xml"/><Relationship Id="rId45" Type="http://schemas.openxmlformats.org/officeDocument/2006/relationships/ctrlProp" Target="../ctrlProps/ctrlProp28.xml"/><Relationship Id="rId66" Type="http://schemas.openxmlformats.org/officeDocument/2006/relationships/ctrlProp" Target="../ctrlProps/ctrlProp49.xml"/><Relationship Id="rId87" Type="http://schemas.openxmlformats.org/officeDocument/2006/relationships/ctrlProp" Target="../ctrlProps/ctrlProp70.xml"/><Relationship Id="rId110" Type="http://schemas.openxmlformats.org/officeDocument/2006/relationships/ctrlProp" Target="../ctrlProps/ctrlProp93.xml"/><Relationship Id="rId115" Type="http://schemas.openxmlformats.org/officeDocument/2006/relationships/ctrlProp" Target="../ctrlProps/ctrlProp98.xml"/><Relationship Id="rId61" Type="http://schemas.openxmlformats.org/officeDocument/2006/relationships/ctrlProp" Target="../ctrlProps/ctrlProp44.xml"/><Relationship Id="rId82" Type="http://schemas.openxmlformats.org/officeDocument/2006/relationships/ctrlProp" Target="../ctrlProps/ctrlProp6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3" sqref="I2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30" t="s">
        <v>616</v>
      </c>
      <c r="O2" s="331"/>
      <c r="P2" s="331"/>
      <c r="Q2" s="332"/>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Skink</v>
      </c>
      <c r="BU2" s="141" t="str">
        <f>HLOOKUP(I$21,BZ$2:CW$16,2,FALSE)</f>
        <v>Skink</v>
      </c>
      <c r="BV2" s="25">
        <f t="shared" ref="BV2:BV14" si="2">IF(BU2=0,"",COUNTIF($D$3:$D$18,BU2))</f>
        <v>6</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309" t="s">
        <v>765</v>
      </c>
      <c r="D3" s="8" t="str">
        <f t="shared" ref="D3:D18" si="4">IF(AP3&lt;=1,"",VLOOKUP(AP3,BS:BT,2,FALSE))</f>
        <v>Saurus</v>
      </c>
      <c r="E3" s="9">
        <f t="shared" ref="E3:E18" si="5">IF(D3&lt;&gt;"",IF(X3="Star",VLOOKUP(D3,$AX:$BD,2,FALSE),VLOOKUP(D3,$AX:$BD,2,FALSE)+N3+IF(AJ3=2,1)+IF(AK3=2,1)+IF(AL3=2,1)+IF(AM3=2,1)+IF(AN3=2,1)+IF(AO3=2,1)),"")</f>
        <v>6</v>
      </c>
      <c r="F3" s="10">
        <f t="shared" ref="F3:F18" si="6">IF(D3&lt;&gt;"",IF(X3="Star",VLOOKUP(D3,$AX:$BD,3,FALSE),VLOOKUP(D3,$AX:$BD,3,FALSE)+O3+IF(AJ3=5,1)+IF(AK3=5,1)+IF(AL3=5,1)+IF(AM3=5,1)+IF(AN3=5,1)+IF(AO3=5,1)),"")</f>
        <v>4</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f t="shared" ref="I3:I18" si="9">IF(D3="","",IF(VLOOKUP(D3,$BT$2:$BW$14,3,FALSE)&gt;VLOOKUP(D3,$BT$2:$BW$14,4,FALSE),"Player type quantity surpassed",VLOOKUP(D3,$AX:$BD,6,FALSE)))</f>
        <v>0</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80000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415</v>
      </c>
      <c r="AI3" s="231"/>
      <c r="AJ3" s="283">
        <v>1</v>
      </c>
      <c r="AK3" s="283">
        <v>1</v>
      </c>
      <c r="AL3" s="283">
        <v>1</v>
      </c>
      <c r="AM3" s="283">
        <v>1</v>
      </c>
      <c r="AN3" s="283">
        <v>1</v>
      </c>
      <c r="AO3" s="283">
        <v>1</v>
      </c>
      <c r="AP3" s="37">
        <v>3</v>
      </c>
      <c r="AQ3" s="32">
        <f t="shared" ref="AQ3:AQ18" si="19">VLOOKUP(D3,$AX:$BD,2,FALSE)</f>
        <v>6</v>
      </c>
      <c r="AR3" s="32">
        <f t="shared" ref="AR3:AR18" si="20">VLOOKUP(D3,$AX:$BD,3,FALSE)</f>
        <v>4</v>
      </c>
      <c r="AS3" s="32">
        <f t="shared" ref="AS3:AS18" si="21">VLOOKUP(D3,$AX:$BD,4,FALSE)</f>
        <v>1</v>
      </c>
      <c r="AT3" s="32">
        <f t="shared" ref="AT3:AT18" si="22">VLOOKUP(D3,$AX:$BD,5,FALSE)</f>
        <v>9</v>
      </c>
      <c r="AU3" s="217">
        <f t="shared" ref="AU3:AU18" si="23">IF(L3&lt;&gt;"",0,(IF(D3&lt;&gt;"",VLOOKUP(D3,AX:BD,7,FALSE)+(Z3+T33+U33+V33+W33+X33+Y33)*1000,0)))</f>
        <v>80000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Saurus</v>
      </c>
      <c r="BU3" s="141" t="str">
        <f>HLOOKUP(I$21,BZ$2:CW$16,3,FALSE)</f>
        <v>Saurus</v>
      </c>
      <c r="BV3" s="25">
        <f t="shared" si="2"/>
        <v>5</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309" t="s">
        <v>768</v>
      </c>
      <c r="D4" s="8" t="str">
        <f t="shared" si="4"/>
        <v>Saurus</v>
      </c>
      <c r="E4" s="9">
        <f t="shared" si="5"/>
        <v>6</v>
      </c>
      <c r="F4" s="10">
        <f t="shared" si="6"/>
        <v>4</v>
      </c>
      <c r="G4" s="11">
        <f t="shared" si="7"/>
        <v>1</v>
      </c>
      <c r="H4" s="12">
        <f t="shared" si="8"/>
        <v>9</v>
      </c>
      <c r="I4" s="201">
        <f t="shared" si="9"/>
        <v>0</v>
      </c>
      <c r="J4" s="282" t="str">
        <f t="shared" ref="J4:J18" si="24">AB4&amp;AC4&amp;AD4&amp;AE4&amp;AF4&amp;AG4&amp;IF(AH4&lt;&gt;"",", "&amp;AH4,"")</f>
        <v>, Block</v>
      </c>
      <c r="K4" s="13" t="str">
        <f t="shared" si="10"/>
        <v/>
      </c>
      <c r="L4" s="116"/>
      <c r="M4" s="116"/>
      <c r="N4" s="117"/>
      <c r="O4" s="118"/>
      <c r="P4" s="119"/>
      <c r="Q4" s="120"/>
      <c r="R4" s="121"/>
      <c r="S4" s="122"/>
      <c r="T4" s="121"/>
      <c r="U4" s="122"/>
      <c r="V4" s="123"/>
      <c r="W4" s="124"/>
      <c r="X4" s="211">
        <f t="shared" si="11"/>
        <v>0</v>
      </c>
      <c r="Y4" s="128">
        <f t="shared" si="12"/>
        <v>80000</v>
      </c>
      <c r="Z4" s="244"/>
      <c r="AA4" s="266"/>
      <c r="AB4" s="286" t="str">
        <f t="shared" si="13"/>
        <v/>
      </c>
      <c r="AC4" s="286" t="str">
        <f t="shared" si="14"/>
        <v/>
      </c>
      <c r="AD4" s="286" t="str">
        <f t="shared" si="15"/>
        <v/>
      </c>
      <c r="AE4" s="286" t="str">
        <f t="shared" si="16"/>
        <v/>
      </c>
      <c r="AF4" s="286" t="str">
        <f t="shared" si="17"/>
        <v/>
      </c>
      <c r="AG4" s="286" t="str">
        <f t="shared" si="18"/>
        <v/>
      </c>
      <c r="AH4" s="302" t="s">
        <v>415</v>
      </c>
      <c r="AI4" s="231"/>
      <c r="AJ4" s="283">
        <v>1</v>
      </c>
      <c r="AK4" s="283">
        <v>1</v>
      </c>
      <c r="AL4" s="283">
        <v>1</v>
      </c>
      <c r="AM4" s="283">
        <v>1</v>
      </c>
      <c r="AN4" s="283">
        <v>1</v>
      </c>
      <c r="AO4" s="283">
        <v>1</v>
      </c>
      <c r="AP4" s="37">
        <v>3</v>
      </c>
      <c r="AQ4" s="32">
        <f t="shared" si="19"/>
        <v>6</v>
      </c>
      <c r="AR4" s="32">
        <f t="shared" si="20"/>
        <v>4</v>
      </c>
      <c r="AS4" s="32">
        <f t="shared" si="21"/>
        <v>1</v>
      </c>
      <c r="AT4" s="32">
        <f t="shared" si="22"/>
        <v>9</v>
      </c>
      <c r="AU4" s="217">
        <f t="shared" si="23"/>
        <v>80000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Kroxigor</v>
      </c>
      <c r="BU4" s="141" t="str">
        <f>HLOOKUP(I$21,BZ$2:CW$16,4,FALSE)</f>
        <v>Kroxigor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309" t="s">
        <v>769</v>
      </c>
      <c r="D5" s="8" t="str">
        <f t="shared" si="4"/>
        <v>Saurus</v>
      </c>
      <c r="E5" s="9">
        <f t="shared" si="5"/>
        <v>6</v>
      </c>
      <c r="F5" s="10">
        <f t="shared" si="6"/>
        <v>4</v>
      </c>
      <c r="G5" s="11">
        <f t="shared" si="7"/>
        <v>1</v>
      </c>
      <c r="H5" s="12">
        <f t="shared" si="8"/>
        <v>9</v>
      </c>
      <c r="I5" s="201">
        <f t="shared" si="9"/>
        <v>0</v>
      </c>
      <c r="J5" s="282" t="str">
        <f t="shared" si="24"/>
        <v>, Block</v>
      </c>
      <c r="K5" s="13" t="str">
        <f t="shared" si="10"/>
        <v/>
      </c>
      <c r="L5" s="116"/>
      <c r="M5" s="116"/>
      <c r="N5" s="117"/>
      <c r="O5" s="118"/>
      <c r="P5" s="119"/>
      <c r="Q5" s="120"/>
      <c r="R5" s="121"/>
      <c r="S5" s="122"/>
      <c r="T5" s="121"/>
      <c r="U5" s="122"/>
      <c r="V5" s="123"/>
      <c r="W5" s="124"/>
      <c r="X5" s="211">
        <f t="shared" si="11"/>
        <v>0</v>
      </c>
      <c r="Y5" s="128">
        <f t="shared" si="12"/>
        <v>80000</v>
      </c>
      <c r="Z5" s="244"/>
      <c r="AA5" s="266"/>
      <c r="AB5" s="286" t="str">
        <f t="shared" si="13"/>
        <v/>
      </c>
      <c r="AC5" s="286" t="str">
        <f t="shared" si="14"/>
        <v/>
      </c>
      <c r="AD5" s="286" t="str">
        <f t="shared" si="15"/>
        <v/>
      </c>
      <c r="AE5" s="286" t="str">
        <f t="shared" si="16"/>
        <v/>
      </c>
      <c r="AF5" s="286" t="str">
        <f t="shared" si="17"/>
        <v/>
      </c>
      <c r="AG5" s="286" t="str">
        <f t="shared" si="18"/>
        <v/>
      </c>
      <c r="AH5" s="302" t="s">
        <v>415</v>
      </c>
      <c r="AI5" s="231"/>
      <c r="AJ5" s="283">
        <v>1</v>
      </c>
      <c r="AK5" s="283">
        <v>1</v>
      </c>
      <c r="AL5" s="283">
        <v>1</v>
      </c>
      <c r="AM5" s="283">
        <v>1</v>
      </c>
      <c r="AN5" s="283">
        <v>1</v>
      </c>
      <c r="AO5" s="283">
        <v>1</v>
      </c>
      <c r="AP5" s="37">
        <v>3</v>
      </c>
      <c r="AQ5" s="32">
        <f t="shared" si="19"/>
        <v>6</v>
      </c>
      <c r="AR5" s="32">
        <f t="shared" si="20"/>
        <v>4</v>
      </c>
      <c r="AS5" s="32">
        <f t="shared" si="21"/>
        <v>1</v>
      </c>
      <c r="AT5" s="32">
        <f t="shared" si="22"/>
        <v>9</v>
      </c>
      <c r="AU5" s="217">
        <f t="shared" si="23"/>
        <v>80000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*Slibli</v>
      </c>
      <c r="BU5" s="141" t="str">
        <f>HLOOKUP(I$21,BZ$2:CW$16,5,FALSE)</f>
        <v>*Slibli</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309" t="s">
        <v>770</v>
      </c>
      <c r="D6" s="8" t="str">
        <f t="shared" si="4"/>
        <v>Saurus</v>
      </c>
      <c r="E6" s="9">
        <f t="shared" si="5"/>
        <v>6</v>
      </c>
      <c r="F6" s="10">
        <f t="shared" si="6"/>
        <v>4</v>
      </c>
      <c r="G6" s="11">
        <f t="shared" si="7"/>
        <v>1</v>
      </c>
      <c r="H6" s="12">
        <f t="shared" si="8"/>
        <v>9</v>
      </c>
      <c r="I6" s="201">
        <f t="shared" si="9"/>
        <v>0</v>
      </c>
      <c r="J6" s="282" t="str">
        <f t="shared" si="24"/>
        <v>, Kick</v>
      </c>
      <c r="K6" s="13" t="str">
        <f t="shared" si="10"/>
        <v/>
      </c>
      <c r="L6" s="116"/>
      <c r="M6" s="116"/>
      <c r="N6" s="117"/>
      <c r="O6" s="118"/>
      <c r="P6" s="119"/>
      <c r="Q6" s="120"/>
      <c r="R6" s="121"/>
      <c r="S6" s="122"/>
      <c r="T6" s="121"/>
      <c r="U6" s="122"/>
      <c r="V6" s="123"/>
      <c r="W6" s="124"/>
      <c r="X6" s="211">
        <f t="shared" si="11"/>
        <v>0</v>
      </c>
      <c r="Y6" s="128">
        <f t="shared" si="12"/>
        <v>80000</v>
      </c>
      <c r="Z6" s="244"/>
      <c r="AA6" s="266"/>
      <c r="AB6" s="286" t="str">
        <f t="shared" si="13"/>
        <v/>
      </c>
      <c r="AC6" s="286" t="str">
        <f t="shared" si="14"/>
        <v/>
      </c>
      <c r="AD6" s="286" t="str">
        <f t="shared" si="15"/>
        <v/>
      </c>
      <c r="AE6" s="286" t="str">
        <f t="shared" si="16"/>
        <v/>
      </c>
      <c r="AF6" s="286" t="str">
        <f t="shared" si="17"/>
        <v/>
      </c>
      <c r="AG6" s="286" t="str">
        <f t="shared" si="18"/>
        <v/>
      </c>
      <c r="AH6" s="302" t="s">
        <v>420</v>
      </c>
      <c r="AI6" s="231"/>
      <c r="AJ6" s="283">
        <v>1</v>
      </c>
      <c r="AK6" s="283">
        <v>1</v>
      </c>
      <c r="AL6" s="283">
        <v>1</v>
      </c>
      <c r="AM6" s="283">
        <v>1</v>
      </c>
      <c r="AN6" s="283">
        <v>1</v>
      </c>
      <c r="AO6" s="283">
        <v>1</v>
      </c>
      <c r="AP6" s="37">
        <v>3</v>
      </c>
      <c r="AQ6" s="32">
        <f t="shared" si="19"/>
        <v>6</v>
      </c>
      <c r="AR6" s="32">
        <f t="shared" si="20"/>
        <v>4</v>
      </c>
      <c r="AS6" s="32">
        <f t="shared" si="21"/>
        <v>1</v>
      </c>
      <c r="AT6" s="32">
        <f t="shared" si="22"/>
        <v>9</v>
      </c>
      <c r="AU6" s="217">
        <f t="shared" si="23"/>
        <v>80000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*Hemlock </v>
      </c>
      <c r="BU6" s="141" t="str">
        <f>HLOOKUP(I$21,BZ$2:CW$16,6,FALSE)</f>
        <v xml:space="preserve">*Hemlock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309" t="s">
        <v>771</v>
      </c>
      <c r="D7" s="8" t="str">
        <f t="shared" si="4"/>
        <v>Saurus</v>
      </c>
      <c r="E7" s="9">
        <f t="shared" si="5"/>
        <v>6</v>
      </c>
      <c r="F7" s="10">
        <f t="shared" si="6"/>
        <v>4</v>
      </c>
      <c r="G7" s="11">
        <f t="shared" si="7"/>
        <v>1</v>
      </c>
      <c r="H7" s="12">
        <f t="shared" si="8"/>
        <v>9</v>
      </c>
      <c r="I7" s="201">
        <f t="shared" si="9"/>
        <v>0</v>
      </c>
      <c r="J7" s="282" t="str">
        <f t="shared" si="24"/>
        <v>, Strip Ball</v>
      </c>
      <c r="K7" s="13" t="str">
        <f t="shared" si="10"/>
        <v/>
      </c>
      <c r="L7" s="116"/>
      <c r="M7" s="116"/>
      <c r="N7" s="117"/>
      <c r="O7" s="118"/>
      <c r="P7" s="119"/>
      <c r="Q7" s="120"/>
      <c r="R7" s="121"/>
      <c r="S7" s="122"/>
      <c r="T7" s="121"/>
      <c r="U7" s="122"/>
      <c r="V7" s="123"/>
      <c r="W7" s="124"/>
      <c r="X7" s="211">
        <f t="shared" si="11"/>
        <v>0</v>
      </c>
      <c r="Y7" s="128">
        <f t="shared" si="12"/>
        <v>80000</v>
      </c>
      <c r="Z7" s="244"/>
      <c r="AA7" s="266"/>
      <c r="AB7" s="286" t="str">
        <f t="shared" si="13"/>
        <v/>
      </c>
      <c r="AC7" s="286" t="str">
        <f t="shared" si="14"/>
        <v/>
      </c>
      <c r="AD7" s="286" t="str">
        <f t="shared" si="15"/>
        <v/>
      </c>
      <c r="AE7" s="286" t="str">
        <f t="shared" si="16"/>
        <v/>
      </c>
      <c r="AF7" s="286" t="str">
        <f t="shared" si="17"/>
        <v/>
      </c>
      <c r="AG7" s="286" t="str">
        <f t="shared" si="18"/>
        <v/>
      </c>
      <c r="AH7" s="302" t="s">
        <v>425</v>
      </c>
      <c r="AI7" s="231"/>
      <c r="AJ7" s="283">
        <v>1</v>
      </c>
      <c r="AK7" s="283">
        <v>1</v>
      </c>
      <c r="AL7" s="283">
        <v>1</v>
      </c>
      <c r="AM7" s="283">
        <v>1</v>
      </c>
      <c r="AN7" s="283">
        <v>1</v>
      </c>
      <c r="AO7" s="283">
        <v>1</v>
      </c>
      <c r="AP7" s="37">
        <v>3</v>
      </c>
      <c r="AQ7" s="32">
        <f t="shared" si="19"/>
        <v>6</v>
      </c>
      <c r="AR7" s="32">
        <f t="shared" si="20"/>
        <v>4</v>
      </c>
      <c r="AS7" s="32">
        <f t="shared" si="21"/>
        <v>1</v>
      </c>
      <c r="AT7" s="32">
        <f t="shared" si="22"/>
        <v>9</v>
      </c>
      <c r="AU7" s="217">
        <f t="shared" si="23"/>
        <v>80000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
      </c>
      <c r="E8" s="9" t="str">
        <f t="shared" si="5"/>
        <v/>
      </c>
      <c r="F8" s="10" t="str">
        <f t="shared" si="6"/>
        <v/>
      </c>
      <c r="G8" s="11" t="str">
        <f t="shared" si="7"/>
        <v/>
      </c>
      <c r="H8" s="12" t="str">
        <f t="shared" si="8"/>
        <v/>
      </c>
      <c r="I8" s="201" t="str">
        <f t="shared" si="9"/>
        <v/>
      </c>
      <c r="J8" s="282" t="str">
        <f t="shared" si="24"/>
        <v/>
      </c>
      <c r="K8" s="13" t="str">
        <f t="shared" si="10"/>
        <v/>
      </c>
      <c r="L8" s="116"/>
      <c r="M8" s="116"/>
      <c r="N8" s="117"/>
      <c r="O8" s="118"/>
      <c r="P8" s="119"/>
      <c r="Q8" s="120"/>
      <c r="R8" s="121"/>
      <c r="S8" s="122"/>
      <c r="T8" s="121"/>
      <c r="U8" s="122"/>
      <c r="V8" s="123"/>
      <c r="W8" s="124"/>
      <c r="X8" s="211">
        <f t="shared" si="11"/>
        <v>0</v>
      </c>
      <c r="Y8" s="128">
        <f t="shared" si="12"/>
        <v>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1</v>
      </c>
      <c r="AQ8" s="32" t="e">
        <f t="shared" si="19"/>
        <v>#N/A</v>
      </c>
      <c r="AR8" s="32" t="e">
        <f t="shared" si="20"/>
        <v>#N/A</v>
      </c>
      <c r="AS8" s="32" t="e">
        <f t="shared" si="21"/>
        <v>#N/A</v>
      </c>
      <c r="AT8" s="32" t="e">
        <f t="shared" si="22"/>
        <v>#N/A</v>
      </c>
      <c r="AU8" s="217">
        <f t="shared" si="23"/>
        <v>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309" t="s">
        <v>767</v>
      </c>
      <c r="D9" s="8" t="str">
        <f t="shared" si="4"/>
        <v>Skink</v>
      </c>
      <c r="E9" s="9">
        <f t="shared" si="5"/>
        <v>8</v>
      </c>
      <c r="F9" s="10">
        <f t="shared" si="6"/>
        <v>2</v>
      </c>
      <c r="G9" s="11">
        <f t="shared" si="7"/>
        <v>3</v>
      </c>
      <c r="H9" s="12">
        <f t="shared" si="8"/>
        <v>7</v>
      </c>
      <c r="I9" s="201" t="str">
        <f t="shared" si="9"/>
        <v>Dodge, Stunty</v>
      </c>
      <c r="J9" s="282" t="str">
        <f t="shared" si="24"/>
        <v/>
      </c>
      <c r="K9" s="13" t="str">
        <f t="shared" si="10"/>
        <v/>
      </c>
      <c r="L9" s="116"/>
      <c r="M9" s="116"/>
      <c r="N9" s="117"/>
      <c r="O9" s="118"/>
      <c r="P9" s="119"/>
      <c r="Q9" s="120"/>
      <c r="R9" s="121"/>
      <c r="S9" s="122"/>
      <c r="T9" s="121"/>
      <c r="U9" s="122"/>
      <c r="V9" s="123"/>
      <c r="W9" s="124"/>
      <c r="X9" s="211">
        <f t="shared" si="11"/>
        <v>0</v>
      </c>
      <c r="Y9" s="128">
        <f t="shared" si="12"/>
        <v>60000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8</v>
      </c>
      <c r="AR9" s="32">
        <f t="shared" si="20"/>
        <v>2</v>
      </c>
      <c r="AS9" s="32">
        <f t="shared" si="21"/>
        <v>3</v>
      </c>
      <c r="AT9" s="32">
        <f t="shared" si="22"/>
        <v>7</v>
      </c>
      <c r="AU9" s="217">
        <f t="shared" si="23"/>
        <v>60000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*Lottabottol</v>
      </c>
      <c r="BU9" s="141" t="str">
        <f>HLOOKUP(I$21,BZ$2:CW$16,9,FALSE)</f>
        <v>*Lottabottol</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309" t="s">
        <v>766</v>
      </c>
      <c r="D10" s="8" t="str">
        <f t="shared" si="4"/>
        <v>Skink</v>
      </c>
      <c r="E10" s="9">
        <f t="shared" si="5"/>
        <v>8</v>
      </c>
      <c r="F10" s="10">
        <f t="shared" si="6"/>
        <v>2</v>
      </c>
      <c r="G10" s="11">
        <f t="shared" si="7"/>
        <v>3</v>
      </c>
      <c r="H10" s="12">
        <f t="shared" si="8"/>
        <v>7</v>
      </c>
      <c r="I10" s="201" t="str">
        <f t="shared" si="9"/>
        <v>Dodge, Stunty</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60000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8</v>
      </c>
      <c r="AR10" s="32">
        <f t="shared" si="20"/>
        <v>2</v>
      </c>
      <c r="AS10" s="32">
        <f t="shared" si="21"/>
        <v>3</v>
      </c>
      <c r="AT10" s="32">
        <f t="shared" si="22"/>
        <v>7</v>
      </c>
      <c r="AU10" s="217">
        <f t="shared" si="23"/>
        <v>60000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*Quetzal Leap</v>
      </c>
      <c r="BU10" s="141" t="str">
        <f>HLOOKUP(I$21,BZ$2:CW$16,10,FALSE)</f>
        <v>*Quetzal Leap</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309" t="s">
        <v>764</v>
      </c>
      <c r="D11" s="8" t="str">
        <f t="shared" si="4"/>
        <v>Skink</v>
      </c>
      <c r="E11" s="9">
        <f t="shared" si="5"/>
        <v>8</v>
      </c>
      <c r="F11" s="10">
        <f t="shared" si="6"/>
        <v>2</v>
      </c>
      <c r="G11" s="11">
        <f t="shared" si="7"/>
        <v>3</v>
      </c>
      <c r="H11" s="12">
        <f t="shared" si="8"/>
        <v>7</v>
      </c>
      <c r="I11" s="201" t="str">
        <f t="shared" si="9"/>
        <v>Dodge, Stunty</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8</v>
      </c>
      <c r="AR11" s="32">
        <f t="shared" si="20"/>
        <v>2</v>
      </c>
      <c r="AS11" s="32">
        <f t="shared" si="21"/>
        <v>3</v>
      </c>
      <c r="AT11" s="32">
        <f t="shared" si="22"/>
        <v>7</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Skink journeyman</v>
      </c>
      <c r="BU11" s="141" t="str">
        <f>HLOOKUP(I$21,BZ$2:CW$16,11,FALSE)</f>
        <v>Skink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309" t="s">
        <v>763</v>
      </c>
      <c r="D12" s="8" t="str">
        <f t="shared" si="4"/>
        <v>Skink</v>
      </c>
      <c r="E12" s="9">
        <f t="shared" si="5"/>
        <v>8</v>
      </c>
      <c r="F12" s="10">
        <f t="shared" si="6"/>
        <v>2</v>
      </c>
      <c r="G12" s="11">
        <f t="shared" si="7"/>
        <v>3</v>
      </c>
      <c r="H12" s="12">
        <f t="shared" si="8"/>
        <v>7</v>
      </c>
      <c r="I12" s="201" t="str">
        <f t="shared" si="9"/>
        <v>Dodge, Stunty</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8</v>
      </c>
      <c r="AR12" s="32">
        <f t="shared" si="20"/>
        <v>2</v>
      </c>
      <c r="AS12" s="32">
        <f t="shared" si="21"/>
        <v>3</v>
      </c>
      <c r="AT12" s="32">
        <f t="shared" si="22"/>
        <v>7</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309" t="s">
        <v>762</v>
      </c>
      <c r="D13" s="8" t="str">
        <f t="shared" si="4"/>
        <v>Skink</v>
      </c>
      <c r="E13" s="9">
        <f t="shared" si="5"/>
        <v>8</v>
      </c>
      <c r="F13" s="10">
        <f t="shared" si="6"/>
        <v>2</v>
      </c>
      <c r="G13" s="11">
        <f t="shared" si="7"/>
        <v>3</v>
      </c>
      <c r="H13" s="12">
        <f t="shared" si="8"/>
        <v>7</v>
      </c>
      <c r="I13" s="201" t="str">
        <f t="shared" si="9"/>
        <v>Dodge, Stunty</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60000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8</v>
      </c>
      <c r="AR13" s="32">
        <f t="shared" si="20"/>
        <v>2</v>
      </c>
      <c r="AS13" s="32">
        <f t="shared" si="21"/>
        <v>3</v>
      </c>
      <c r="AT13" s="32">
        <f t="shared" si="22"/>
        <v>7</v>
      </c>
      <c r="AU13" s="217">
        <f t="shared" si="23"/>
        <v>60000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309" t="s">
        <v>761</v>
      </c>
      <c r="D14" s="8" t="str">
        <f t="shared" si="4"/>
        <v>Skink</v>
      </c>
      <c r="E14" s="9">
        <f t="shared" si="5"/>
        <v>8</v>
      </c>
      <c r="F14" s="10">
        <f t="shared" si="6"/>
        <v>2</v>
      </c>
      <c r="G14" s="11">
        <f t="shared" si="7"/>
        <v>3</v>
      </c>
      <c r="H14" s="12">
        <f t="shared" si="8"/>
        <v>7</v>
      </c>
      <c r="I14" s="201" t="str">
        <f t="shared" si="9"/>
        <v>Dodge, Stunty</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60000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8</v>
      </c>
      <c r="AR14" s="32">
        <f t="shared" si="20"/>
        <v>2</v>
      </c>
      <c r="AS14" s="32">
        <f t="shared" si="21"/>
        <v>3</v>
      </c>
      <c r="AT14" s="32">
        <f t="shared" si="22"/>
        <v>7</v>
      </c>
      <c r="AU14" s="217">
        <f t="shared" si="23"/>
        <v>60000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t="s">
        <v>760</v>
      </c>
      <c r="D18" s="8" t="str">
        <f t="shared" si="4"/>
        <v>Kroxigor</v>
      </c>
      <c r="E18" s="9">
        <f t="shared" si="5"/>
        <v>6</v>
      </c>
      <c r="F18" s="10">
        <f t="shared" si="6"/>
        <v>5</v>
      </c>
      <c r="G18" s="11">
        <f t="shared" si="7"/>
        <v>1</v>
      </c>
      <c r="H18" s="12">
        <f t="shared" si="8"/>
        <v>9</v>
      </c>
      <c r="I18" s="201" t="str">
        <f t="shared" si="9"/>
        <v>Loner, Prehensile Tail, Thick Skull, Bonehead, Mighty Blow</v>
      </c>
      <c r="J18" s="282" t="str">
        <f t="shared" si="24"/>
        <v>, Break Tackle</v>
      </c>
      <c r="K18" s="13" t="str">
        <f t="shared" si="10"/>
        <v/>
      </c>
      <c r="L18" s="116"/>
      <c r="M18" s="116"/>
      <c r="N18" s="117"/>
      <c r="O18" s="118"/>
      <c r="P18" s="119"/>
      <c r="Q18" s="120"/>
      <c r="R18" s="121"/>
      <c r="S18" s="122"/>
      <c r="T18" s="121"/>
      <c r="U18" s="122"/>
      <c r="V18" s="123"/>
      <c r="W18" s="124"/>
      <c r="X18" s="211">
        <f t="shared" si="11"/>
        <v>0</v>
      </c>
      <c r="Y18" s="128">
        <f t="shared" si="12"/>
        <v>140000</v>
      </c>
      <c r="Z18" s="244"/>
      <c r="AA18" s="266"/>
      <c r="AB18" s="286" t="str">
        <f t="shared" si="13"/>
        <v/>
      </c>
      <c r="AC18" s="286" t="str">
        <f t="shared" si="14"/>
        <v/>
      </c>
      <c r="AD18" s="286" t="str">
        <f t="shared" si="15"/>
        <v/>
      </c>
      <c r="AE18" s="286" t="str">
        <f t="shared" si="16"/>
        <v/>
      </c>
      <c r="AF18" s="286" t="str">
        <f t="shared" si="17"/>
        <v/>
      </c>
      <c r="AG18" s="286" t="str">
        <f t="shared" si="18"/>
        <v/>
      </c>
      <c r="AH18" s="302" t="s">
        <v>453</v>
      </c>
      <c r="AI18" s="231"/>
      <c r="AJ18" s="283">
        <v>1</v>
      </c>
      <c r="AK18" s="283">
        <v>1</v>
      </c>
      <c r="AL18" s="283">
        <v>1</v>
      </c>
      <c r="AM18" s="283">
        <v>1</v>
      </c>
      <c r="AN18" s="283">
        <v>1</v>
      </c>
      <c r="AO18" s="283">
        <v>1</v>
      </c>
      <c r="AP18" s="37">
        <v>4</v>
      </c>
      <c r="AQ18" s="32">
        <f t="shared" si="19"/>
        <v>6</v>
      </c>
      <c r="AR18" s="32">
        <f t="shared" si="20"/>
        <v>5</v>
      </c>
      <c r="AS18" s="32">
        <f t="shared" si="21"/>
        <v>1</v>
      </c>
      <c r="AT18" s="32">
        <f t="shared" si="22"/>
        <v>9</v>
      </c>
      <c r="AU18" s="217">
        <f t="shared" si="23"/>
        <v>140000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10"/>
      <c r="D19" s="311"/>
      <c r="E19" s="335"/>
      <c r="F19" s="336"/>
      <c r="G19" s="337"/>
      <c r="H19" s="338"/>
      <c r="I19" s="52"/>
      <c r="J19" s="316"/>
      <c r="K19" s="316"/>
      <c r="L19" s="113"/>
      <c r="M19" s="67"/>
      <c r="N19" s="67"/>
      <c r="O19" s="67"/>
      <c r="P19" s="67"/>
      <c r="Q19" s="67"/>
      <c r="R19" s="67"/>
      <c r="S19" s="67"/>
      <c r="T19" s="67"/>
      <c r="U19" s="114"/>
      <c r="V19" s="88"/>
      <c r="W19" s="67"/>
      <c r="X19" s="115" t="s">
        <v>520</v>
      </c>
      <c r="Y19" s="127">
        <f>SUM(AU3:AU18)</f>
        <v>900000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2"/>
      <c r="D20" s="313"/>
      <c r="E20" s="322" t="s">
        <v>529</v>
      </c>
      <c r="F20" s="323"/>
      <c r="G20" s="323"/>
      <c r="H20" s="323"/>
      <c r="I20" s="324" t="s">
        <v>772</v>
      </c>
      <c r="J20" s="325"/>
      <c r="K20" s="326"/>
      <c r="L20" s="342" t="s">
        <v>15</v>
      </c>
      <c r="M20" s="342"/>
      <c r="N20" s="342"/>
      <c r="O20" s="342"/>
      <c r="P20" s="342"/>
      <c r="Q20" s="342"/>
      <c r="R20" s="342"/>
      <c r="S20" s="343"/>
      <c r="T20" s="125">
        <v>3</v>
      </c>
      <c r="U20" s="15" t="s">
        <v>16</v>
      </c>
      <c r="V20" s="341">
        <f>IF(I21&lt;&gt;"",VLOOKUP(I21,BN2:BO25,2,FALSE),0)</f>
        <v>60000</v>
      </c>
      <c r="W20" s="341"/>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2"/>
      <c r="D21" s="313"/>
      <c r="E21" s="317" t="s">
        <v>18</v>
      </c>
      <c r="F21" s="318"/>
      <c r="G21" s="318"/>
      <c r="H21" s="318"/>
      <c r="I21" s="212" t="str">
        <f>VLOOKUP(AQ22,BM2:BN25,2,FALSE)</f>
        <v>Lizardmen</v>
      </c>
      <c r="J21" s="19"/>
      <c r="K21" s="213"/>
      <c r="L21" s="333" t="s">
        <v>17</v>
      </c>
      <c r="M21" s="333"/>
      <c r="N21" s="333"/>
      <c r="O21" s="333"/>
      <c r="P21" s="333"/>
      <c r="Q21" s="333"/>
      <c r="R21" s="333"/>
      <c r="S21" s="334"/>
      <c r="T21" s="126">
        <v>2</v>
      </c>
      <c r="U21" s="17" t="str">
        <f>IF(AP21=TRUE,"","x")</f>
        <v>x</v>
      </c>
      <c r="V21" s="340">
        <f>IF(AP21=TRUE,"free",10000)</f>
        <v>10000</v>
      </c>
      <c r="W21" s="340"/>
      <c r="X21" s="18" t="str">
        <f>IF(AP21=TRUE,""," gp")</f>
        <v xml:space="preserve"> gp</v>
      </c>
      <c r="Y21" s="130">
        <f>IF(AP21=TRUE,"",T21*10000)</f>
        <v>20000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2"/>
      <c r="D22" s="313"/>
      <c r="E22" s="317" t="s">
        <v>20</v>
      </c>
      <c r="F22" s="318"/>
      <c r="G22" s="318"/>
      <c r="H22" s="318"/>
      <c r="I22" s="319" t="s">
        <v>773</v>
      </c>
      <c r="J22" s="320"/>
      <c r="K22" s="321"/>
      <c r="L22" s="333" t="s">
        <v>19</v>
      </c>
      <c r="M22" s="333"/>
      <c r="N22" s="333"/>
      <c r="O22" s="333"/>
      <c r="P22" s="333"/>
      <c r="Q22" s="333"/>
      <c r="R22" s="333"/>
      <c r="S22" s="334"/>
      <c r="T22" s="126">
        <v>0</v>
      </c>
      <c r="U22" s="17" t="s">
        <v>16</v>
      </c>
      <c r="V22" s="340">
        <v>10000</v>
      </c>
      <c r="W22" s="340"/>
      <c r="X22" s="18" t="s">
        <v>79</v>
      </c>
      <c r="Y22" s="130">
        <f>T22*10000</f>
        <v>0</v>
      </c>
      <c r="Z22" s="5"/>
      <c r="AA22" s="5"/>
      <c r="AB22" s="288"/>
      <c r="AC22" s="288"/>
      <c r="AD22" s="288"/>
      <c r="AE22" s="288"/>
      <c r="AF22" s="288"/>
      <c r="AG22" s="288"/>
      <c r="AH22" s="288"/>
      <c r="AI22" s="5"/>
      <c r="AJ22" s="33"/>
      <c r="AK22" s="33"/>
      <c r="AL22" s="33"/>
      <c r="AM22" s="33"/>
      <c r="AN22" s="33"/>
      <c r="AO22" s="33"/>
      <c r="AP22" s="33"/>
      <c r="AQ22" s="37">
        <v>13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2"/>
      <c r="D23" s="313"/>
      <c r="E23" s="317" t="s">
        <v>162</v>
      </c>
      <c r="F23" s="318"/>
      <c r="G23" s="318"/>
      <c r="H23" s="318"/>
      <c r="I23" s="241">
        <f>(Y19+Y25)/1000</f>
        <v>1100</v>
      </c>
      <c r="J23" s="242" t="s">
        <v>519</v>
      </c>
      <c r="K23" s="243"/>
      <c r="L23" s="333" t="s">
        <v>21</v>
      </c>
      <c r="M23" s="333"/>
      <c r="N23" s="333"/>
      <c r="O23" s="333"/>
      <c r="P23" s="333"/>
      <c r="Q23" s="333"/>
      <c r="R23" s="333"/>
      <c r="S23" s="334"/>
      <c r="T23" s="126">
        <v>0</v>
      </c>
      <c r="U23" s="17" t="s">
        <v>16</v>
      </c>
      <c r="V23" s="340">
        <v>10000</v>
      </c>
      <c r="W23" s="34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2"/>
      <c r="D24" s="313"/>
      <c r="E24" s="327" t="s">
        <v>22</v>
      </c>
      <c r="F24" s="328"/>
      <c r="G24" s="328"/>
      <c r="H24" s="329"/>
      <c r="I24" s="232">
        <v>0</v>
      </c>
      <c r="J24" s="233" t="s">
        <v>519</v>
      </c>
      <c r="K24" s="234"/>
      <c r="L24" s="344" t="str">
        <f>IF(I21="Undead","",(IF(I21="Necromantic","",(IF(I21="Khemri","",(IF(I21="Nurgle","","APOTHECARY")))))))</f>
        <v>APOTHECARY</v>
      </c>
      <c r="M24" s="344"/>
      <c r="N24" s="344"/>
      <c r="O24" s="344"/>
      <c r="P24" s="344"/>
      <c r="Q24" s="344"/>
      <c r="R24" s="344"/>
      <c r="S24" s="344"/>
      <c r="T24" s="216">
        <v>0</v>
      </c>
      <c r="U24" s="17" t="str">
        <f>IF(I21="Undead","",(IF(I21="Necromantic","",(IF(I21="Khemri","",(IF(I21="Nurgle","","x")))))))</f>
        <v>x</v>
      </c>
      <c r="V24" s="340">
        <f>IF(I21="Undead",-500,(IF(I21="Necromantic",-500,(IF(I21="Khemri",-500,(IF(I21="Nurgle",-500,50000)))))))</f>
        <v>50000</v>
      </c>
      <c r="W24" s="34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4"/>
      <c r="D25" s="315"/>
      <c r="E25" s="66" t="s">
        <v>759</v>
      </c>
      <c r="F25" s="14"/>
      <c r="G25" s="14"/>
      <c r="H25" s="14"/>
      <c r="I25" s="144" t="s">
        <v>139</v>
      </c>
      <c r="J25" s="145" t="s">
        <v>105</v>
      </c>
      <c r="K25" s="14"/>
      <c r="L25" s="339"/>
      <c r="M25" s="339"/>
      <c r="N25" s="339"/>
      <c r="O25" s="339"/>
      <c r="P25" s="339"/>
      <c r="Q25" s="339"/>
      <c r="R25" s="339"/>
      <c r="S25" s="339"/>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 ref="C14" r:id="rId2" tooltip="Atlacoya" display="https://en.wikipedia.org/wiki/Atlacoya"/>
    <hyperlink ref="C13" r:id="rId3" tooltip="Citlalicue" display="https://en.wikipedia.org/wiki/Citlalicue"/>
    <hyperlink ref="C12" r:id="rId4" tooltip="Chalchiutotolin" display="https://en.wikipedia.org/wiki/Chalchiutotolin"/>
    <hyperlink ref="C11" r:id="rId5" tooltip="Huixtocihuatl" display="https://en.wikipedia.org/wiki/Huixtocihuatl"/>
    <hyperlink ref="C3" r:id="rId6" tooltip="Itzpapalotltotec" display="https://en.wikipedia.org/wiki/Itzpapalotltotec"/>
    <hyperlink ref="C10" r:id="rId7" tooltip="Itzpapalotlcihuatl" display="https://en.wikipedia.org/wiki/Itzpapalotlcihuatl"/>
    <hyperlink ref="C9" r:id="rId8" tooltip="Malinalxochitl" display="https://en.wikipedia.org/wiki/Malinalxochitl"/>
    <hyperlink ref="C4" r:id="rId9" tooltip="Mixcoatl" display="https://en.wikipedia.org/wiki/Mixcoatl"/>
    <hyperlink ref="C5" r:id="rId10" tooltip="Oxomo" display="https://en.wikipedia.org/wiki/Oxomo"/>
    <hyperlink ref="C6" r:id="rId11" tooltip="Tlaloc" display="https://en.wikipedia.org/wiki/Tlaloc"/>
    <hyperlink ref="C7" r:id="rId12" tooltip="Xipe Totec" display="https://en.wikipedia.org/wiki/Xipe_Totec"/>
  </hyperlinks>
  <printOptions horizontalCentered="1" verticalCentered="1"/>
  <pageMargins left="0.63" right="0.39" top="0.78740157480314965" bottom="0.78740157480314965" header="0.13" footer="0"/>
  <pageSetup paperSize="9" scale="88" orientation="landscape" horizontalDpi="300" verticalDpi="300" r:id="rId13"/>
  <headerFooter alignWithMargins="0"/>
  <drawing r:id="rId14"/>
  <legacyDrawing r:id="rId15"/>
  <controls>
    <mc:AlternateContent xmlns:mc="http://schemas.openxmlformats.org/markup-compatibility/2006">
      <mc:Choice Requires="x14">
        <control shapeId="1102" r:id="rId16" name="CheckBox1">
          <controlPr defaultSize="0" print="0" autoLine="0" linkedCell="AP21" r:id="rId17">
            <anchor moveWithCells="1">
              <from>
                <xdr:col>25</xdr:col>
                <xdr:colOff>171450</xdr:colOff>
                <xdr:row>20</xdr:row>
                <xdr:rowOff>28575</xdr:rowOff>
              </from>
              <to>
                <xdr:col>26</xdr:col>
                <xdr:colOff>47625</xdr:colOff>
                <xdr:row>20</xdr:row>
                <xdr:rowOff>190500</xdr:rowOff>
              </to>
            </anchor>
          </controlPr>
        </control>
      </mc:Choice>
      <mc:Fallback>
        <control shapeId="1102" r:id="rId16" name="CheckBox1"/>
      </mc:Fallback>
    </mc:AlternateContent>
    <mc:AlternateContent xmlns:mc="http://schemas.openxmlformats.org/markup-compatibility/2006">
      <mc:Choice Requires="x14">
        <control shapeId="1025" r:id="rId18" name="Rullemenu 14">
          <controlPr defaultSize="0" print="0" autoLine="0" autoPict="0">
            <anchor moveWithCells="1">
              <from>
                <xdr:col>8</xdr:col>
                <xdr:colOff>9525</xdr:colOff>
                <xdr:row>20</xdr:row>
                <xdr:rowOff>9525</xdr:rowOff>
              </from>
              <to>
                <xdr:col>8</xdr:col>
                <xdr:colOff>933450</xdr:colOff>
                <xdr:row>20</xdr:row>
                <xdr:rowOff>171450</xdr:rowOff>
              </to>
            </anchor>
          </controlPr>
        </control>
      </mc:Choice>
    </mc:AlternateContent>
    <mc:AlternateContent xmlns:mc="http://schemas.openxmlformats.org/markup-compatibility/2006">
      <mc:Choice Requires="x14">
        <control shapeId="1026" r:id="rId19" name="player 1">
          <controlPr defaultSize="0" print="0" autoLine="0" autoPict="0">
            <anchor moveWithCells="1">
              <from>
                <xdr:col>3</xdr:col>
                <xdr:colOff>9525</xdr:colOff>
                <xdr:row>2</xdr:row>
                <xdr:rowOff>9525</xdr:rowOff>
              </from>
              <to>
                <xdr:col>3</xdr:col>
                <xdr:colOff>1123950</xdr:colOff>
                <xdr:row>2</xdr:row>
                <xdr:rowOff>171450</xdr:rowOff>
              </to>
            </anchor>
          </controlPr>
        </control>
      </mc:Choice>
    </mc:AlternateContent>
    <mc:AlternateContent xmlns:mc="http://schemas.openxmlformats.org/markup-compatibility/2006">
      <mc:Choice Requires="x14">
        <control shapeId="1035" r:id="rId20" name="player 2">
          <controlPr defaultSize="0" print="0" autoLine="0" autoPict="0">
            <anchor moveWithCells="1">
              <from>
                <xdr:col>3</xdr:col>
                <xdr:colOff>9525</xdr:colOff>
                <xdr:row>3</xdr:row>
                <xdr:rowOff>9525</xdr:rowOff>
              </from>
              <to>
                <xdr:col>3</xdr:col>
                <xdr:colOff>1123950</xdr:colOff>
                <xdr:row>3</xdr:row>
                <xdr:rowOff>171450</xdr:rowOff>
              </to>
            </anchor>
          </controlPr>
        </control>
      </mc:Choice>
    </mc:AlternateContent>
    <mc:AlternateContent xmlns:mc="http://schemas.openxmlformats.org/markup-compatibility/2006">
      <mc:Choice Requires="x14">
        <control shapeId="1036" r:id="rId21" name="player 3">
          <controlPr defaultSize="0" print="0" autoLine="0" autoPict="0">
            <anchor moveWithCells="1">
              <from>
                <xdr:col>3</xdr:col>
                <xdr:colOff>9525</xdr:colOff>
                <xdr:row>4</xdr:row>
                <xdr:rowOff>9525</xdr:rowOff>
              </from>
              <to>
                <xdr:col>3</xdr:col>
                <xdr:colOff>1123950</xdr:colOff>
                <xdr:row>4</xdr:row>
                <xdr:rowOff>171450</xdr:rowOff>
              </to>
            </anchor>
          </controlPr>
        </control>
      </mc:Choice>
    </mc:AlternateContent>
    <mc:AlternateContent xmlns:mc="http://schemas.openxmlformats.org/markup-compatibility/2006">
      <mc:Choice Requires="x14">
        <control shapeId="1037" r:id="rId22" name="player 4">
          <controlPr defaultSize="0" print="0" autoLine="0" autoPict="0">
            <anchor moveWithCells="1">
              <from>
                <xdr:col>3</xdr:col>
                <xdr:colOff>9525</xdr:colOff>
                <xdr:row>5</xdr:row>
                <xdr:rowOff>9525</xdr:rowOff>
              </from>
              <to>
                <xdr:col>3</xdr:col>
                <xdr:colOff>1123950</xdr:colOff>
                <xdr:row>5</xdr:row>
                <xdr:rowOff>171450</xdr:rowOff>
              </to>
            </anchor>
          </controlPr>
        </control>
      </mc:Choice>
    </mc:AlternateContent>
    <mc:AlternateContent xmlns:mc="http://schemas.openxmlformats.org/markup-compatibility/2006">
      <mc:Choice Requires="x14">
        <control shapeId="1038" r:id="rId23" name="player 5">
          <controlPr defaultSize="0" print="0" autoLine="0" autoPict="0">
            <anchor moveWithCells="1">
              <from>
                <xdr:col>3</xdr:col>
                <xdr:colOff>9525</xdr:colOff>
                <xdr:row>6</xdr:row>
                <xdr:rowOff>9525</xdr:rowOff>
              </from>
              <to>
                <xdr:col>3</xdr:col>
                <xdr:colOff>1123950</xdr:colOff>
                <xdr:row>6</xdr:row>
                <xdr:rowOff>171450</xdr:rowOff>
              </to>
            </anchor>
          </controlPr>
        </control>
      </mc:Choice>
    </mc:AlternateContent>
    <mc:AlternateContent xmlns:mc="http://schemas.openxmlformats.org/markup-compatibility/2006">
      <mc:Choice Requires="x14">
        <control shapeId="1039" r:id="rId24" name="player 6">
          <controlPr defaultSize="0" print="0" autoLine="0" autoPict="0">
            <anchor moveWithCells="1">
              <from>
                <xdr:col>3</xdr:col>
                <xdr:colOff>9525</xdr:colOff>
                <xdr:row>7</xdr:row>
                <xdr:rowOff>9525</xdr:rowOff>
              </from>
              <to>
                <xdr:col>3</xdr:col>
                <xdr:colOff>1123950</xdr:colOff>
                <xdr:row>7</xdr:row>
                <xdr:rowOff>171450</xdr:rowOff>
              </to>
            </anchor>
          </controlPr>
        </control>
      </mc:Choice>
    </mc:AlternateContent>
    <mc:AlternateContent xmlns:mc="http://schemas.openxmlformats.org/markup-compatibility/2006">
      <mc:Choice Requires="x14">
        <control shapeId="1040" r:id="rId25" name="player 7">
          <controlPr defaultSize="0" print="0" autoLine="0" autoPict="0">
            <anchor moveWithCells="1">
              <from>
                <xdr:col>3</xdr:col>
                <xdr:colOff>9525</xdr:colOff>
                <xdr:row>8</xdr:row>
                <xdr:rowOff>9525</xdr:rowOff>
              </from>
              <to>
                <xdr:col>3</xdr:col>
                <xdr:colOff>1123950</xdr:colOff>
                <xdr:row>8</xdr:row>
                <xdr:rowOff>171450</xdr:rowOff>
              </to>
            </anchor>
          </controlPr>
        </control>
      </mc:Choice>
    </mc:AlternateContent>
    <mc:AlternateContent xmlns:mc="http://schemas.openxmlformats.org/markup-compatibility/2006">
      <mc:Choice Requires="x14">
        <control shapeId="1041" r:id="rId26" name="player 8">
          <controlPr defaultSize="0" print="0" autoLine="0" autoPict="0">
            <anchor moveWithCells="1">
              <from>
                <xdr:col>3</xdr:col>
                <xdr:colOff>9525</xdr:colOff>
                <xdr:row>9</xdr:row>
                <xdr:rowOff>9525</xdr:rowOff>
              </from>
              <to>
                <xdr:col>3</xdr:col>
                <xdr:colOff>1123950</xdr:colOff>
                <xdr:row>9</xdr:row>
                <xdr:rowOff>171450</xdr:rowOff>
              </to>
            </anchor>
          </controlPr>
        </control>
      </mc:Choice>
    </mc:AlternateContent>
    <mc:AlternateContent xmlns:mc="http://schemas.openxmlformats.org/markup-compatibility/2006">
      <mc:Choice Requires="x14">
        <control shapeId="1042" r:id="rId27" name="player 9">
          <controlPr defaultSize="0" print="0" autoLine="0" autoPict="0">
            <anchor moveWithCells="1">
              <from>
                <xdr:col>3</xdr:col>
                <xdr:colOff>9525</xdr:colOff>
                <xdr:row>10</xdr:row>
                <xdr:rowOff>9525</xdr:rowOff>
              </from>
              <to>
                <xdr:col>3</xdr:col>
                <xdr:colOff>1123950</xdr:colOff>
                <xdr:row>10</xdr:row>
                <xdr:rowOff>171450</xdr:rowOff>
              </to>
            </anchor>
          </controlPr>
        </control>
      </mc:Choice>
    </mc:AlternateContent>
    <mc:AlternateContent xmlns:mc="http://schemas.openxmlformats.org/markup-compatibility/2006">
      <mc:Choice Requires="x14">
        <control shapeId="1044" r:id="rId28" name="player 10">
          <controlPr defaultSize="0" print="0" autoLine="0" autoPict="0">
            <anchor moveWithCells="1">
              <from>
                <xdr:col>3</xdr:col>
                <xdr:colOff>9525</xdr:colOff>
                <xdr:row>11</xdr:row>
                <xdr:rowOff>9525</xdr:rowOff>
              </from>
              <to>
                <xdr:col>3</xdr:col>
                <xdr:colOff>1123950</xdr:colOff>
                <xdr:row>11</xdr:row>
                <xdr:rowOff>171450</xdr:rowOff>
              </to>
            </anchor>
          </controlPr>
        </control>
      </mc:Choice>
    </mc:AlternateContent>
    <mc:AlternateContent xmlns:mc="http://schemas.openxmlformats.org/markup-compatibility/2006">
      <mc:Choice Requires="x14">
        <control shapeId="1045" r:id="rId29" name="player 11">
          <controlPr defaultSize="0" print="0" autoLine="0" autoPict="0">
            <anchor moveWithCells="1">
              <from>
                <xdr:col>3</xdr:col>
                <xdr:colOff>9525</xdr:colOff>
                <xdr:row>12</xdr:row>
                <xdr:rowOff>9525</xdr:rowOff>
              </from>
              <to>
                <xdr:col>3</xdr:col>
                <xdr:colOff>1123950</xdr:colOff>
                <xdr:row>12</xdr:row>
                <xdr:rowOff>171450</xdr:rowOff>
              </to>
            </anchor>
          </controlPr>
        </control>
      </mc:Choice>
    </mc:AlternateContent>
    <mc:AlternateContent xmlns:mc="http://schemas.openxmlformats.org/markup-compatibility/2006">
      <mc:Choice Requires="x14">
        <control shapeId="1046" r:id="rId30" name="player 12">
          <controlPr defaultSize="0" print="0" autoLine="0" autoPict="0">
            <anchor moveWithCells="1">
              <from>
                <xdr:col>3</xdr:col>
                <xdr:colOff>9525</xdr:colOff>
                <xdr:row>13</xdr:row>
                <xdr:rowOff>9525</xdr:rowOff>
              </from>
              <to>
                <xdr:col>3</xdr:col>
                <xdr:colOff>1123950</xdr:colOff>
                <xdr:row>13</xdr:row>
                <xdr:rowOff>171450</xdr:rowOff>
              </to>
            </anchor>
          </controlPr>
        </control>
      </mc:Choice>
    </mc:AlternateContent>
    <mc:AlternateContent xmlns:mc="http://schemas.openxmlformats.org/markup-compatibility/2006">
      <mc:Choice Requires="x14">
        <control shapeId="1047" r:id="rId31" name="player 13">
          <controlPr defaultSize="0" print="0" autoLine="0" autoPict="0">
            <anchor moveWithCells="1">
              <from>
                <xdr:col>3</xdr:col>
                <xdr:colOff>9525</xdr:colOff>
                <xdr:row>14</xdr:row>
                <xdr:rowOff>9525</xdr:rowOff>
              </from>
              <to>
                <xdr:col>3</xdr:col>
                <xdr:colOff>1123950</xdr:colOff>
                <xdr:row>14</xdr:row>
                <xdr:rowOff>171450</xdr:rowOff>
              </to>
            </anchor>
          </controlPr>
        </control>
      </mc:Choice>
    </mc:AlternateContent>
    <mc:AlternateContent xmlns:mc="http://schemas.openxmlformats.org/markup-compatibility/2006">
      <mc:Choice Requires="x14">
        <control shapeId="1048" r:id="rId32" name="player 14">
          <controlPr defaultSize="0" print="0" autoLine="0" autoPict="0">
            <anchor moveWithCells="1">
              <from>
                <xdr:col>3</xdr:col>
                <xdr:colOff>9525</xdr:colOff>
                <xdr:row>15</xdr:row>
                <xdr:rowOff>9525</xdr:rowOff>
              </from>
              <to>
                <xdr:col>3</xdr:col>
                <xdr:colOff>1123950</xdr:colOff>
                <xdr:row>15</xdr:row>
                <xdr:rowOff>171450</xdr:rowOff>
              </to>
            </anchor>
          </controlPr>
        </control>
      </mc:Choice>
    </mc:AlternateContent>
    <mc:AlternateContent xmlns:mc="http://schemas.openxmlformats.org/markup-compatibility/2006">
      <mc:Choice Requires="x14">
        <control shapeId="1049" r:id="rId33" name="player 15">
          <controlPr defaultSize="0" print="0" autoLine="0" autoPict="0">
            <anchor moveWithCells="1">
              <from>
                <xdr:col>3</xdr:col>
                <xdr:colOff>9525</xdr:colOff>
                <xdr:row>16</xdr:row>
                <xdr:rowOff>9525</xdr:rowOff>
              </from>
              <to>
                <xdr:col>3</xdr:col>
                <xdr:colOff>1123950</xdr:colOff>
                <xdr:row>16</xdr:row>
                <xdr:rowOff>171450</xdr:rowOff>
              </to>
            </anchor>
          </controlPr>
        </control>
      </mc:Choice>
    </mc:AlternateContent>
    <mc:AlternateContent xmlns:mc="http://schemas.openxmlformats.org/markup-compatibility/2006">
      <mc:Choice Requires="x14">
        <control shapeId="1050" r:id="rId34" name="player 16">
          <controlPr defaultSize="0" print="0" autoLine="0" autoPict="0">
            <anchor moveWithCells="1">
              <from>
                <xdr:col>3</xdr:col>
                <xdr:colOff>9525</xdr:colOff>
                <xdr:row>17</xdr:row>
                <xdr:rowOff>9525</xdr:rowOff>
              </from>
              <to>
                <xdr:col>3</xdr:col>
                <xdr:colOff>1123950</xdr:colOff>
                <xdr:row>17</xdr:row>
                <xdr:rowOff>171450</xdr:rowOff>
              </to>
            </anchor>
          </controlPr>
        </control>
      </mc:Choice>
    </mc:AlternateContent>
    <mc:AlternateContent xmlns:mc="http://schemas.openxmlformats.org/markup-compatibility/2006">
      <mc:Choice Requires="x14">
        <control shapeId="1115" r:id="rId35" name="Drop Down 91">
          <controlPr defaultSize="0" autoLine="0" autoPict="0">
            <anchor moveWithCells="1">
              <from>
                <xdr:col>27</xdr:col>
                <xdr:colOff>0</xdr:colOff>
                <xdr:row>16</xdr:row>
                <xdr:rowOff>9525</xdr:rowOff>
              </from>
              <to>
                <xdr:col>28</xdr:col>
                <xdr:colOff>0</xdr:colOff>
                <xdr:row>16</xdr:row>
                <xdr:rowOff>171450</xdr:rowOff>
              </to>
            </anchor>
          </controlPr>
        </control>
      </mc:Choice>
    </mc:AlternateContent>
    <mc:AlternateContent xmlns:mc="http://schemas.openxmlformats.org/markup-compatibility/2006">
      <mc:Choice Requires="x14">
        <control shapeId="1116" r:id="rId36" name="Drop Down 92">
          <controlPr defaultSize="0" autoLine="0" autoPict="0">
            <anchor moveWithCells="1">
              <from>
                <xdr:col>28</xdr:col>
                <xdr:colOff>0</xdr:colOff>
                <xdr:row>16</xdr:row>
                <xdr:rowOff>9525</xdr:rowOff>
              </from>
              <to>
                <xdr:col>29</xdr:col>
                <xdr:colOff>0</xdr:colOff>
                <xdr:row>16</xdr:row>
                <xdr:rowOff>171450</xdr:rowOff>
              </to>
            </anchor>
          </controlPr>
        </control>
      </mc:Choice>
    </mc:AlternateContent>
    <mc:AlternateContent xmlns:mc="http://schemas.openxmlformats.org/markup-compatibility/2006">
      <mc:Choice Requires="x14">
        <control shapeId="1117" r:id="rId37" name="Drop Down 93">
          <controlPr defaultSize="0" autoLine="0" autoPict="0">
            <anchor moveWithCells="1">
              <from>
                <xdr:col>29</xdr:col>
                <xdr:colOff>0</xdr:colOff>
                <xdr:row>16</xdr:row>
                <xdr:rowOff>9525</xdr:rowOff>
              </from>
              <to>
                <xdr:col>30</xdr:col>
                <xdr:colOff>0</xdr:colOff>
                <xdr:row>16</xdr:row>
                <xdr:rowOff>171450</xdr:rowOff>
              </to>
            </anchor>
          </controlPr>
        </control>
      </mc:Choice>
    </mc:AlternateContent>
    <mc:AlternateContent xmlns:mc="http://schemas.openxmlformats.org/markup-compatibility/2006">
      <mc:Choice Requires="x14">
        <control shapeId="1118" r:id="rId38" name="Drop Down 94">
          <controlPr defaultSize="0" autoLine="0" autoPict="0">
            <anchor moveWithCells="1">
              <from>
                <xdr:col>30</xdr:col>
                <xdr:colOff>0</xdr:colOff>
                <xdr:row>16</xdr:row>
                <xdr:rowOff>9525</xdr:rowOff>
              </from>
              <to>
                <xdr:col>31</xdr:col>
                <xdr:colOff>0</xdr:colOff>
                <xdr:row>16</xdr:row>
                <xdr:rowOff>171450</xdr:rowOff>
              </to>
            </anchor>
          </controlPr>
        </control>
      </mc:Choice>
    </mc:AlternateContent>
    <mc:AlternateContent xmlns:mc="http://schemas.openxmlformats.org/markup-compatibility/2006">
      <mc:Choice Requires="x14">
        <control shapeId="1119" r:id="rId39" name="Drop Down 95">
          <controlPr defaultSize="0" autoLine="0" autoPict="0">
            <anchor moveWithCells="1">
              <from>
                <xdr:col>31</xdr:col>
                <xdr:colOff>0</xdr:colOff>
                <xdr:row>16</xdr:row>
                <xdr:rowOff>9525</xdr:rowOff>
              </from>
              <to>
                <xdr:col>32</xdr:col>
                <xdr:colOff>0</xdr:colOff>
                <xdr:row>16</xdr:row>
                <xdr:rowOff>171450</xdr:rowOff>
              </to>
            </anchor>
          </controlPr>
        </control>
      </mc:Choice>
    </mc:AlternateContent>
    <mc:AlternateContent xmlns:mc="http://schemas.openxmlformats.org/markup-compatibility/2006">
      <mc:Choice Requires="x14">
        <control shapeId="1120" r:id="rId40" name="Drop Down 96">
          <controlPr defaultSize="0" autoLine="0" autoPict="0">
            <anchor moveWithCells="1">
              <from>
                <xdr:col>32</xdr:col>
                <xdr:colOff>0</xdr:colOff>
                <xdr:row>16</xdr:row>
                <xdr:rowOff>9525</xdr:rowOff>
              </from>
              <to>
                <xdr:col>33</xdr:col>
                <xdr:colOff>0</xdr:colOff>
                <xdr:row>16</xdr:row>
                <xdr:rowOff>171450</xdr:rowOff>
              </to>
            </anchor>
          </controlPr>
        </control>
      </mc:Choice>
    </mc:AlternateContent>
    <mc:AlternateContent xmlns:mc="http://schemas.openxmlformats.org/markup-compatibility/2006">
      <mc:Choice Requires="x14">
        <control shapeId="1121" r:id="rId41" name="Drop Down 97">
          <controlPr defaultSize="0" autoLine="0" autoPict="0">
            <anchor moveWithCells="1">
              <from>
                <xdr:col>27</xdr:col>
                <xdr:colOff>0</xdr:colOff>
                <xdr:row>17</xdr:row>
                <xdr:rowOff>9525</xdr:rowOff>
              </from>
              <to>
                <xdr:col>28</xdr:col>
                <xdr:colOff>0</xdr:colOff>
                <xdr:row>17</xdr:row>
                <xdr:rowOff>171450</xdr:rowOff>
              </to>
            </anchor>
          </controlPr>
        </control>
      </mc:Choice>
    </mc:AlternateContent>
    <mc:AlternateContent xmlns:mc="http://schemas.openxmlformats.org/markup-compatibility/2006">
      <mc:Choice Requires="x14">
        <control shapeId="1122" r:id="rId42" name="Drop Down 98">
          <controlPr defaultSize="0" autoLine="0" autoPict="0">
            <anchor moveWithCells="1">
              <from>
                <xdr:col>28</xdr:col>
                <xdr:colOff>0</xdr:colOff>
                <xdr:row>17</xdr:row>
                <xdr:rowOff>9525</xdr:rowOff>
              </from>
              <to>
                <xdr:col>29</xdr:col>
                <xdr:colOff>0</xdr:colOff>
                <xdr:row>17</xdr:row>
                <xdr:rowOff>171450</xdr:rowOff>
              </to>
            </anchor>
          </controlPr>
        </control>
      </mc:Choice>
    </mc:AlternateContent>
    <mc:AlternateContent xmlns:mc="http://schemas.openxmlformats.org/markup-compatibility/2006">
      <mc:Choice Requires="x14">
        <control shapeId="1123" r:id="rId43" name="Drop Down 99">
          <controlPr defaultSize="0" autoLine="0" autoPict="0">
            <anchor moveWithCells="1">
              <from>
                <xdr:col>29</xdr:col>
                <xdr:colOff>0</xdr:colOff>
                <xdr:row>17</xdr:row>
                <xdr:rowOff>9525</xdr:rowOff>
              </from>
              <to>
                <xdr:col>30</xdr:col>
                <xdr:colOff>0</xdr:colOff>
                <xdr:row>17</xdr:row>
                <xdr:rowOff>171450</xdr:rowOff>
              </to>
            </anchor>
          </controlPr>
        </control>
      </mc:Choice>
    </mc:AlternateContent>
    <mc:AlternateContent xmlns:mc="http://schemas.openxmlformats.org/markup-compatibility/2006">
      <mc:Choice Requires="x14">
        <control shapeId="1124" r:id="rId44" name="Drop Down 100">
          <controlPr defaultSize="0" autoLine="0" autoPict="0">
            <anchor moveWithCells="1">
              <from>
                <xdr:col>30</xdr:col>
                <xdr:colOff>0</xdr:colOff>
                <xdr:row>17</xdr:row>
                <xdr:rowOff>9525</xdr:rowOff>
              </from>
              <to>
                <xdr:col>31</xdr:col>
                <xdr:colOff>0</xdr:colOff>
                <xdr:row>17</xdr:row>
                <xdr:rowOff>171450</xdr:rowOff>
              </to>
            </anchor>
          </controlPr>
        </control>
      </mc:Choice>
    </mc:AlternateContent>
    <mc:AlternateContent xmlns:mc="http://schemas.openxmlformats.org/markup-compatibility/2006">
      <mc:Choice Requires="x14">
        <control shapeId="1125" r:id="rId45" name="Drop Down 101">
          <controlPr defaultSize="0" autoLine="0" autoPict="0">
            <anchor moveWithCells="1">
              <from>
                <xdr:col>31</xdr:col>
                <xdr:colOff>0</xdr:colOff>
                <xdr:row>17</xdr:row>
                <xdr:rowOff>9525</xdr:rowOff>
              </from>
              <to>
                <xdr:col>32</xdr:col>
                <xdr:colOff>0</xdr:colOff>
                <xdr:row>17</xdr:row>
                <xdr:rowOff>171450</xdr:rowOff>
              </to>
            </anchor>
          </controlPr>
        </control>
      </mc:Choice>
    </mc:AlternateContent>
    <mc:AlternateContent xmlns:mc="http://schemas.openxmlformats.org/markup-compatibility/2006">
      <mc:Choice Requires="x14">
        <control shapeId="1126" r:id="rId46" name="Drop Down 102">
          <controlPr defaultSize="0" autoLine="0" autoPict="0">
            <anchor moveWithCells="1">
              <from>
                <xdr:col>32</xdr:col>
                <xdr:colOff>0</xdr:colOff>
                <xdr:row>17</xdr:row>
                <xdr:rowOff>9525</xdr:rowOff>
              </from>
              <to>
                <xdr:col>33</xdr:col>
                <xdr:colOff>0</xdr:colOff>
                <xdr:row>17</xdr:row>
                <xdr:rowOff>171450</xdr:rowOff>
              </to>
            </anchor>
          </controlPr>
        </control>
      </mc:Choice>
    </mc:AlternateContent>
    <mc:AlternateContent xmlns:mc="http://schemas.openxmlformats.org/markup-compatibility/2006">
      <mc:Choice Requires="x14">
        <control shapeId="1127" r:id="rId47" name="Drop Down 103">
          <controlPr defaultSize="0" autoLine="0" autoPict="0">
            <anchor moveWithCells="1">
              <from>
                <xdr:col>27</xdr:col>
                <xdr:colOff>0</xdr:colOff>
                <xdr:row>15</xdr:row>
                <xdr:rowOff>9525</xdr:rowOff>
              </from>
              <to>
                <xdr:col>28</xdr:col>
                <xdr:colOff>0</xdr:colOff>
                <xdr:row>15</xdr:row>
                <xdr:rowOff>171450</xdr:rowOff>
              </to>
            </anchor>
          </controlPr>
        </control>
      </mc:Choice>
    </mc:AlternateContent>
    <mc:AlternateContent xmlns:mc="http://schemas.openxmlformats.org/markup-compatibility/2006">
      <mc:Choice Requires="x14">
        <control shapeId="1128" r:id="rId48" name="Drop Down 104">
          <controlPr defaultSize="0" autoLine="0" autoPict="0">
            <anchor moveWithCells="1">
              <from>
                <xdr:col>27</xdr:col>
                <xdr:colOff>0</xdr:colOff>
                <xdr:row>14</xdr:row>
                <xdr:rowOff>9525</xdr:rowOff>
              </from>
              <to>
                <xdr:col>28</xdr:col>
                <xdr:colOff>0</xdr:colOff>
                <xdr:row>14</xdr:row>
                <xdr:rowOff>171450</xdr:rowOff>
              </to>
            </anchor>
          </controlPr>
        </control>
      </mc:Choice>
    </mc:AlternateContent>
    <mc:AlternateContent xmlns:mc="http://schemas.openxmlformats.org/markup-compatibility/2006">
      <mc:Choice Requires="x14">
        <control shapeId="1129" r:id="rId49" name="Drop Down 105">
          <controlPr defaultSize="0" autoLine="0" autoPict="0">
            <anchor moveWithCells="1">
              <from>
                <xdr:col>27</xdr:col>
                <xdr:colOff>0</xdr:colOff>
                <xdr:row>13</xdr:row>
                <xdr:rowOff>9525</xdr:rowOff>
              </from>
              <to>
                <xdr:col>28</xdr:col>
                <xdr:colOff>0</xdr:colOff>
                <xdr:row>13</xdr:row>
                <xdr:rowOff>171450</xdr:rowOff>
              </to>
            </anchor>
          </controlPr>
        </control>
      </mc:Choice>
    </mc:AlternateContent>
    <mc:AlternateContent xmlns:mc="http://schemas.openxmlformats.org/markup-compatibility/2006">
      <mc:Choice Requires="x14">
        <control shapeId="1130" r:id="rId50" name="Drop Down 106">
          <controlPr defaultSize="0" autoLine="0" autoPict="0">
            <anchor moveWithCells="1">
              <from>
                <xdr:col>27</xdr:col>
                <xdr:colOff>0</xdr:colOff>
                <xdr:row>12</xdr:row>
                <xdr:rowOff>9525</xdr:rowOff>
              </from>
              <to>
                <xdr:col>28</xdr:col>
                <xdr:colOff>0</xdr:colOff>
                <xdr:row>12</xdr:row>
                <xdr:rowOff>171450</xdr:rowOff>
              </to>
            </anchor>
          </controlPr>
        </control>
      </mc:Choice>
    </mc:AlternateContent>
    <mc:AlternateContent xmlns:mc="http://schemas.openxmlformats.org/markup-compatibility/2006">
      <mc:Choice Requires="x14">
        <control shapeId="1131" r:id="rId51" name="Drop Down 107">
          <controlPr defaultSize="0" autoLine="0" autoPict="0">
            <anchor moveWithCells="1">
              <from>
                <xdr:col>27</xdr:col>
                <xdr:colOff>0</xdr:colOff>
                <xdr:row>11</xdr:row>
                <xdr:rowOff>9525</xdr:rowOff>
              </from>
              <to>
                <xdr:col>28</xdr:col>
                <xdr:colOff>0</xdr:colOff>
                <xdr:row>11</xdr:row>
                <xdr:rowOff>171450</xdr:rowOff>
              </to>
            </anchor>
          </controlPr>
        </control>
      </mc:Choice>
    </mc:AlternateContent>
    <mc:AlternateContent xmlns:mc="http://schemas.openxmlformats.org/markup-compatibility/2006">
      <mc:Choice Requires="x14">
        <control shapeId="1132" r:id="rId52" name="Drop Down 108">
          <controlPr defaultSize="0" autoLine="0" autoPict="0">
            <anchor moveWithCells="1">
              <from>
                <xdr:col>27</xdr:col>
                <xdr:colOff>0</xdr:colOff>
                <xdr:row>10</xdr:row>
                <xdr:rowOff>9525</xdr:rowOff>
              </from>
              <to>
                <xdr:col>28</xdr:col>
                <xdr:colOff>0</xdr:colOff>
                <xdr:row>10</xdr:row>
                <xdr:rowOff>171450</xdr:rowOff>
              </to>
            </anchor>
          </controlPr>
        </control>
      </mc:Choice>
    </mc:AlternateContent>
    <mc:AlternateContent xmlns:mc="http://schemas.openxmlformats.org/markup-compatibility/2006">
      <mc:Choice Requires="x14">
        <control shapeId="1133" r:id="rId53" name="Drop Down 109">
          <controlPr defaultSize="0" autoLine="0" autoPict="0">
            <anchor moveWithCells="1">
              <from>
                <xdr:col>27</xdr:col>
                <xdr:colOff>0</xdr:colOff>
                <xdr:row>9</xdr:row>
                <xdr:rowOff>9525</xdr:rowOff>
              </from>
              <to>
                <xdr:col>28</xdr:col>
                <xdr:colOff>0</xdr:colOff>
                <xdr:row>9</xdr:row>
                <xdr:rowOff>171450</xdr:rowOff>
              </to>
            </anchor>
          </controlPr>
        </control>
      </mc:Choice>
    </mc:AlternateContent>
    <mc:AlternateContent xmlns:mc="http://schemas.openxmlformats.org/markup-compatibility/2006">
      <mc:Choice Requires="x14">
        <control shapeId="1134" r:id="rId54" name="Drop Down 110">
          <controlPr defaultSize="0" autoLine="0" autoPict="0">
            <anchor moveWithCells="1">
              <from>
                <xdr:col>27</xdr:col>
                <xdr:colOff>0</xdr:colOff>
                <xdr:row>8</xdr:row>
                <xdr:rowOff>9525</xdr:rowOff>
              </from>
              <to>
                <xdr:col>28</xdr:col>
                <xdr:colOff>0</xdr:colOff>
                <xdr:row>8</xdr:row>
                <xdr:rowOff>171450</xdr:rowOff>
              </to>
            </anchor>
          </controlPr>
        </control>
      </mc:Choice>
    </mc:AlternateContent>
    <mc:AlternateContent xmlns:mc="http://schemas.openxmlformats.org/markup-compatibility/2006">
      <mc:Choice Requires="x14">
        <control shapeId="1135" r:id="rId55" name="Drop Down 111">
          <controlPr defaultSize="0" autoLine="0" autoPict="0">
            <anchor moveWithCells="1">
              <from>
                <xdr:col>27</xdr:col>
                <xdr:colOff>0</xdr:colOff>
                <xdr:row>7</xdr:row>
                <xdr:rowOff>9525</xdr:rowOff>
              </from>
              <to>
                <xdr:col>28</xdr:col>
                <xdr:colOff>0</xdr:colOff>
                <xdr:row>7</xdr:row>
                <xdr:rowOff>171450</xdr:rowOff>
              </to>
            </anchor>
          </controlPr>
        </control>
      </mc:Choice>
    </mc:AlternateContent>
    <mc:AlternateContent xmlns:mc="http://schemas.openxmlformats.org/markup-compatibility/2006">
      <mc:Choice Requires="x14">
        <control shapeId="1136" r:id="rId56" name="Drop Down 112">
          <controlPr defaultSize="0" autoLine="0" autoPict="0">
            <anchor moveWithCells="1">
              <from>
                <xdr:col>27</xdr:col>
                <xdr:colOff>0</xdr:colOff>
                <xdr:row>6</xdr:row>
                <xdr:rowOff>9525</xdr:rowOff>
              </from>
              <to>
                <xdr:col>28</xdr:col>
                <xdr:colOff>0</xdr:colOff>
                <xdr:row>6</xdr:row>
                <xdr:rowOff>171450</xdr:rowOff>
              </to>
            </anchor>
          </controlPr>
        </control>
      </mc:Choice>
    </mc:AlternateContent>
    <mc:AlternateContent xmlns:mc="http://schemas.openxmlformats.org/markup-compatibility/2006">
      <mc:Choice Requires="x14">
        <control shapeId="1137" r:id="rId57" name="Drop Down 113">
          <controlPr defaultSize="0" autoLine="0" autoPict="0">
            <anchor moveWithCells="1">
              <from>
                <xdr:col>27</xdr:col>
                <xdr:colOff>0</xdr:colOff>
                <xdr:row>5</xdr:row>
                <xdr:rowOff>9525</xdr:rowOff>
              </from>
              <to>
                <xdr:col>28</xdr:col>
                <xdr:colOff>0</xdr:colOff>
                <xdr:row>5</xdr:row>
                <xdr:rowOff>171450</xdr:rowOff>
              </to>
            </anchor>
          </controlPr>
        </control>
      </mc:Choice>
    </mc:AlternateContent>
    <mc:AlternateContent xmlns:mc="http://schemas.openxmlformats.org/markup-compatibility/2006">
      <mc:Choice Requires="x14">
        <control shapeId="1138" r:id="rId58" name="Drop Down 114">
          <controlPr defaultSize="0" autoLine="0" autoPict="0">
            <anchor moveWithCells="1">
              <from>
                <xdr:col>27</xdr:col>
                <xdr:colOff>0</xdr:colOff>
                <xdr:row>4</xdr:row>
                <xdr:rowOff>9525</xdr:rowOff>
              </from>
              <to>
                <xdr:col>28</xdr:col>
                <xdr:colOff>0</xdr:colOff>
                <xdr:row>4</xdr:row>
                <xdr:rowOff>171450</xdr:rowOff>
              </to>
            </anchor>
          </controlPr>
        </control>
      </mc:Choice>
    </mc:AlternateContent>
    <mc:AlternateContent xmlns:mc="http://schemas.openxmlformats.org/markup-compatibility/2006">
      <mc:Choice Requires="x14">
        <control shapeId="1139" r:id="rId59" name="Drop Down 115">
          <controlPr defaultSize="0" autoLine="0" autoPict="0">
            <anchor moveWithCells="1">
              <from>
                <xdr:col>27</xdr:col>
                <xdr:colOff>0</xdr:colOff>
                <xdr:row>3</xdr:row>
                <xdr:rowOff>9525</xdr:rowOff>
              </from>
              <to>
                <xdr:col>28</xdr:col>
                <xdr:colOff>0</xdr:colOff>
                <xdr:row>3</xdr:row>
                <xdr:rowOff>171450</xdr:rowOff>
              </to>
            </anchor>
          </controlPr>
        </control>
      </mc:Choice>
    </mc:AlternateContent>
    <mc:AlternateContent xmlns:mc="http://schemas.openxmlformats.org/markup-compatibility/2006">
      <mc:Choice Requires="x14">
        <control shapeId="1140" r:id="rId60" name="Drop Down 116">
          <controlPr defaultSize="0" autoLine="0" autoPict="0">
            <anchor moveWithCells="1">
              <from>
                <xdr:col>27</xdr:col>
                <xdr:colOff>0</xdr:colOff>
                <xdr:row>2</xdr:row>
                <xdr:rowOff>9525</xdr:rowOff>
              </from>
              <to>
                <xdr:col>28</xdr:col>
                <xdr:colOff>0</xdr:colOff>
                <xdr:row>2</xdr:row>
                <xdr:rowOff>171450</xdr:rowOff>
              </to>
            </anchor>
          </controlPr>
        </control>
      </mc:Choice>
    </mc:AlternateContent>
    <mc:AlternateContent xmlns:mc="http://schemas.openxmlformats.org/markup-compatibility/2006">
      <mc:Choice Requires="x14">
        <control shapeId="1141" r:id="rId61" name="Drop Down 117">
          <controlPr defaultSize="0" autoLine="0" autoPict="0">
            <anchor moveWithCells="1">
              <from>
                <xdr:col>28</xdr:col>
                <xdr:colOff>0</xdr:colOff>
                <xdr:row>15</xdr:row>
                <xdr:rowOff>9525</xdr:rowOff>
              </from>
              <to>
                <xdr:col>29</xdr:col>
                <xdr:colOff>0</xdr:colOff>
                <xdr:row>15</xdr:row>
                <xdr:rowOff>171450</xdr:rowOff>
              </to>
            </anchor>
          </controlPr>
        </control>
      </mc:Choice>
    </mc:AlternateContent>
    <mc:AlternateContent xmlns:mc="http://schemas.openxmlformats.org/markup-compatibility/2006">
      <mc:Choice Requires="x14">
        <control shapeId="1142" r:id="rId62" name="Drop Down 118">
          <controlPr defaultSize="0" autoLine="0" autoPict="0">
            <anchor moveWithCells="1">
              <from>
                <xdr:col>28</xdr:col>
                <xdr:colOff>0</xdr:colOff>
                <xdr:row>14</xdr:row>
                <xdr:rowOff>9525</xdr:rowOff>
              </from>
              <to>
                <xdr:col>29</xdr:col>
                <xdr:colOff>0</xdr:colOff>
                <xdr:row>14</xdr:row>
                <xdr:rowOff>171450</xdr:rowOff>
              </to>
            </anchor>
          </controlPr>
        </control>
      </mc:Choice>
    </mc:AlternateContent>
    <mc:AlternateContent xmlns:mc="http://schemas.openxmlformats.org/markup-compatibility/2006">
      <mc:Choice Requires="x14">
        <control shapeId="1143" r:id="rId63" name="Drop Down 119">
          <controlPr defaultSize="0" autoLine="0" autoPict="0">
            <anchor moveWithCells="1">
              <from>
                <xdr:col>28</xdr:col>
                <xdr:colOff>0</xdr:colOff>
                <xdr:row>13</xdr:row>
                <xdr:rowOff>9525</xdr:rowOff>
              </from>
              <to>
                <xdr:col>29</xdr:col>
                <xdr:colOff>0</xdr:colOff>
                <xdr:row>13</xdr:row>
                <xdr:rowOff>171450</xdr:rowOff>
              </to>
            </anchor>
          </controlPr>
        </control>
      </mc:Choice>
    </mc:AlternateContent>
    <mc:AlternateContent xmlns:mc="http://schemas.openxmlformats.org/markup-compatibility/2006">
      <mc:Choice Requires="x14">
        <control shapeId="1144" r:id="rId64" name="Drop Down 120">
          <controlPr defaultSize="0" autoLine="0" autoPict="0">
            <anchor moveWithCells="1">
              <from>
                <xdr:col>28</xdr:col>
                <xdr:colOff>0</xdr:colOff>
                <xdr:row>12</xdr:row>
                <xdr:rowOff>9525</xdr:rowOff>
              </from>
              <to>
                <xdr:col>29</xdr:col>
                <xdr:colOff>0</xdr:colOff>
                <xdr:row>12</xdr:row>
                <xdr:rowOff>171450</xdr:rowOff>
              </to>
            </anchor>
          </controlPr>
        </control>
      </mc:Choice>
    </mc:AlternateContent>
    <mc:AlternateContent xmlns:mc="http://schemas.openxmlformats.org/markup-compatibility/2006">
      <mc:Choice Requires="x14">
        <control shapeId="1145" r:id="rId65" name="Drop Down 121">
          <controlPr defaultSize="0" autoLine="0" autoPict="0">
            <anchor moveWithCells="1">
              <from>
                <xdr:col>28</xdr:col>
                <xdr:colOff>0</xdr:colOff>
                <xdr:row>11</xdr:row>
                <xdr:rowOff>9525</xdr:rowOff>
              </from>
              <to>
                <xdr:col>29</xdr:col>
                <xdr:colOff>0</xdr:colOff>
                <xdr:row>11</xdr:row>
                <xdr:rowOff>171450</xdr:rowOff>
              </to>
            </anchor>
          </controlPr>
        </control>
      </mc:Choice>
    </mc:AlternateContent>
    <mc:AlternateContent xmlns:mc="http://schemas.openxmlformats.org/markup-compatibility/2006">
      <mc:Choice Requires="x14">
        <control shapeId="1146" r:id="rId66" name="Drop Down 122">
          <controlPr defaultSize="0" autoLine="0" autoPict="0">
            <anchor moveWithCells="1">
              <from>
                <xdr:col>28</xdr:col>
                <xdr:colOff>0</xdr:colOff>
                <xdr:row>10</xdr:row>
                <xdr:rowOff>9525</xdr:rowOff>
              </from>
              <to>
                <xdr:col>29</xdr:col>
                <xdr:colOff>0</xdr:colOff>
                <xdr:row>10</xdr:row>
                <xdr:rowOff>171450</xdr:rowOff>
              </to>
            </anchor>
          </controlPr>
        </control>
      </mc:Choice>
    </mc:AlternateContent>
    <mc:AlternateContent xmlns:mc="http://schemas.openxmlformats.org/markup-compatibility/2006">
      <mc:Choice Requires="x14">
        <control shapeId="1147" r:id="rId67" name="Drop Down 123">
          <controlPr defaultSize="0" autoLine="0" autoPict="0">
            <anchor moveWithCells="1">
              <from>
                <xdr:col>28</xdr:col>
                <xdr:colOff>0</xdr:colOff>
                <xdr:row>9</xdr:row>
                <xdr:rowOff>9525</xdr:rowOff>
              </from>
              <to>
                <xdr:col>29</xdr:col>
                <xdr:colOff>0</xdr:colOff>
                <xdr:row>9</xdr:row>
                <xdr:rowOff>171450</xdr:rowOff>
              </to>
            </anchor>
          </controlPr>
        </control>
      </mc:Choice>
    </mc:AlternateContent>
    <mc:AlternateContent xmlns:mc="http://schemas.openxmlformats.org/markup-compatibility/2006">
      <mc:Choice Requires="x14">
        <control shapeId="1148" r:id="rId68" name="Drop Down 124">
          <controlPr defaultSize="0" autoLine="0" autoPict="0">
            <anchor moveWithCells="1">
              <from>
                <xdr:col>28</xdr:col>
                <xdr:colOff>0</xdr:colOff>
                <xdr:row>8</xdr:row>
                <xdr:rowOff>9525</xdr:rowOff>
              </from>
              <to>
                <xdr:col>29</xdr:col>
                <xdr:colOff>0</xdr:colOff>
                <xdr:row>8</xdr:row>
                <xdr:rowOff>171450</xdr:rowOff>
              </to>
            </anchor>
          </controlPr>
        </control>
      </mc:Choice>
    </mc:AlternateContent>
    <mc:AlternateContent xmlns:mc="http://schemas.openxmlformats.org/markup-compatibility/2006">
      <mc:Choice Requires="x14">
        <control shapeId="1149" r:id="rId69" name="Drop Down 125">
          <controlPr defaultSize="0" autoLine="0" autoPict="0">
            <anchor moveWithCells="1">
              <from>
                <xdr:col>28</xdr:col>
                <xdr:colOff>0</xdr:colOff>
                <xdr:row>7</xdr:row>
                <xdr:rowOff>9525</xdr:rowOff>
              </from>
              <to>
                <xdr:col>29</xdr:col>
                <xdr:colOff>0</xdr:colOff>
                <xdr:row>7</xdr:row>
                <xdr:rowOff>171450</xdr:rowOff>
              </to>
            </anchor>
          </controlPr>
        </control>
      </mc:Choice>
    </mc:AlternateContent>
    <mc:AlternateContent xmlns:mc="http://schemas.openxmlformats.org/markup-compatibility/2006">
      <mc:Choice Requires="x14">
        <control shapeId="1150" r:id="rId70" name="Drop Down 126">
          <controlPr defaultSize="0" autoLine="0" autoPict="0">
            <anchor moveWithCells="1">
              <from>
                <xdr:col>28</xdr:col>
                <xdr:colOff>0</xdr:colOff>
                <xdr:row>6</xdr:row>
                <xdr:rowOff>9525</xdr:rowOff>
              </from>
              <to>
                <xdr:col>29</xdr:col>
                <xdr:colOff>0</xdr:colOff>
                <xdr:row>6</xdr:row>
                <xdr:rowOff>171450</xdr:rowOff>
              </to>
            </anchor>
          </controlPr>
        </control>
      </mc:Choice>
    </mc:AlternateContent>
    <mc:AlternateContent xmlns:mc="http://schemas.openxmlformats.org/markup-compatibility/2006">
      <mc:Choice Requires="x14">
        <control shapeId="1151" r:id="rId71" name="Drop Down 127">
          <controlPr defaultSize="0" autoLine="0" autoPict="0">
            <anchor moveWithCells="1">
              <from>
                <xdr:col>28</xdr:col>
                <xdr:colOff>0</xdr:colOff>
                <xdr:row>5</xdr:row>
                <xdr:rowOff>9525</xdr:rowOff>
              </from>
              <to>
                <xdr:col>29</xdr:col>
                <xdr:colOff>0</xdr:colOff>
                <xdr:row>5</xdr:row>
                <xdr:rowOff>171450</xdr:rowOff>
              </to>
            </anchor>
          </controlPr>
        </control>
      </mc:Choice>
    </mc:AlternateContent>
    <mc:AlternateContent xmlns:mc="http://schemas.openxmlformats.org/markup-compatibility/2006">
      <mc:Choice Requires="x14">
        <control shapeId="1152" r:id="rId72" name="Drop Down 128">
          <controlPr defaultSize="0" autoLine="0" autoPict="0">
            <anchor moveWithCells="1">
              <from>
                <xdr:col>28</xdr:col>
                <xdr:colOff>0</xdr:colOff>
                <xdr:row>4</xdr:row>
                <xdr:rowOff>9525</xdr:rowOff>
              </from>
              <to>
                <xdr:col>29</xdr:col>
                <xdr:colOff>0</xdr:colOff>
                <xdr:row>4</xdr:row>
                <xdr:rowOff>171450</xdr:rowOff>
              </to>
            </anchor>
          </controlPr>
        </control>
      </mc:Choice>
    </mc:AlternateContent>
    <mc:AlternateContent xmlns:mc="http://schemas.openxmlformats.org/markup-compatibility/2006">
      <mc:Choice Requires="x14">
        <control shapeId="1153" r:id="rId73" name="Drop Down 129">
          <controlPr defaultSize="0" autoLine="0" autoPict="0">
            <anchor moveWithCells="1">
              <from>
                <xdr:col>28</xdr:col>
                <xdr:colOff>0</xdr:colOff>
                <xdr:row>3</xdr:row>
                <xdr:rowOff>9525</xdr:rowOff>
              </from>
              <to>
                <xdr:col>29</xdr:col>
                <xdr:colOff>0</xdr:colOff>
                <xdr:row>3</xdr:row>
                <xdr:rowOff>171450</xdr:rowOff>
              </to>
            </anchor>
          </controlPr>
        </control>
      </mc:Choice>
    </mc:AlternateContent>
    <mc:AlternateContent xmlns:mc="http://schemas.openxmlformats.org/markup-compatibility/2006">
      <mc:Choice Requires="x14">
        <control shapeId="1154" r:id="rId74" name="Drop Down 130">
          <controlPr defaultSize="0" autoLine="0" autoPict="0">
            <anchor moveWithCells="1">
              <from>
                <xdr:col>28</xdr:col>
                <xdr:colOff>0</xdr:colOff>
                <xdr:row>2</xdr:row>
                <xdr:rowOff>9525</xdr:rowOff>
              </from>
              <to>
                <xdr:col>29</xdr:col>
                <xdr:colOff>0</xdr:colOff>
                <xdr:row>2</xdr:row>
                <xdr:rowOff>171450</xdr:rowOff>
              </to>
            </anchor>
          </controlPr>
        </control>
      </mc:Choice>
    </mc:AlternateContent>
    <mc:AlternateContent xmlns:mc="http://schemas.openxmlformats.org/markup-compatibility/2006">
      <mc:Choice Requires="x14">
        <control shapeId="1155" r:id="rId75" name="Drop Down 131">
          <controlPr defaultSize="0" autoLine="0" autoPict="0">
            <anchor moveWithCells="1">
              <from>
                <xdr:col>29</xdr:col>
                <xdr:colOff>0</xdr:colOff>
                <xdr:row>15</xdr:row>
                <xdr:rowOff>9525</xdr:rowOff>
              </from>
              <to>
                <xdr:col>29</xdr:col>
                <xdr:colOff>828675</xdr:colOff>
                <xdr:row>15</xdr:row>
                <xdr:rowOff>171450</xdr:rowOff>
              </to>
            </anchor>
          </controlPr>
        </control>
      </mc:Choice>
    </mc:AlternateContent>
    <mc:AlternateContent xmlns:mc="http://schemas.openxmlformats.org/markup-compatibility/2006">
      <mc:Choice Requires="x14">
        <control shapeId="1156" r:id="rId76" name="Drop Down 132">
          <controlPr defaultSize="0" autoLine="0" autoPict="0">
            <anchor moveWithCells="1">
              <from>
                <xdr:col>29</xdr:col>
                <xdr:colOff>0</xdr:colOff>
                <xdr:row>14</xdr:row>
                <xdr:rowOff>9525</xdr:rowOff>
              </from>
              <to>
                <xdr:col>30</xdr:col>
                <xdr:colOff>0</xdr:colOff>
                <xdr:row>14</xdr:row>
                <xdr:rowOff>171450</xdr:rowOff>
              </to>
            </anchor>
          </controlPr>
        </control>
      </mc:Choice>
    </mc:AlternateContent>
    <mc:AlternateContent xmlns:mc="http://schemas.openxmlformats.org/markup-compatibility/2006">
      <mc:Choice Requires="x14">
        <control shapeId="1157" r:id="rId77" name="Drop Down 133">
          <controlPr defaultSize="0" autoLine="0" autoPict="0">
            <anchor moveWithCells="1">
              <from>
                <xdr:col>29</xdr:col>
                <xdr:colOff>0</xdr:colOff>
                <xdr:row>13</xdr:row>
                <xdr:rowOff>9525</xdr:rowOff>
              </from>
              <to>
                <xdr:col>30</xdr:col>
                <xdr:colOff>0</xdr:colOff>
                <xdr:row>13</xdr:row>
                <xdr:rowOff>171450</xdr:rowOff>
              </to>
            </anchor>
          </controlPr>
        </control>
      </mc:Choice>
    </mc:AlternateContent>
    <mc:AlternateContent xmlns:mc="http://schemas.openxmlformats.org/markup-compatibility/2006">
      <mc:Choice Requires="x14">
        <control shapeId="1158" r:id="rId78" name="Drop Down 134">
          <controlPr defaultSize="0" autoLine="0" autoPict="0">
            <anchor moveWithCells="1">
              <from>
                <xdr:col>29</xdr:col>
                <xdr:colOff>0</xdr:colOff>
                <xdr:row>12</xdr:row>
                <xdr:rowOff>9525</xdr:rowOff>
              </from>
              <to>
                <xdr:col>30</xdr:col>
                <xdr:colOff>0</xdr:colOff>
                <xdr:row>12</xdr:row>
                <xdr:rowOff>171450</xdr:rowOff>
              </to>
            </anchor>
          </controlPr>
        </control>
      </mc:Choice>
    </mc:AlternateContent>
    <mc:AlternateContent xmlns:mc="http://schemas.openxmlformats.org/markup-compatibility/2006">
      <mc:Choice Requires="x14">
        <control shapeId="1159" r:id="rId79" name="Drop Down 135">
          <controlPr defaultSize="0" autoLine="0" autoPict="0">
            <anchor moveWithCells="1">
              <from>
                <xdr:col>29</xdr:col>
                <xdr:colOff>0</xdr:colOff>
                <xdr:row>11</xdr:row>
                <xdr:rowOff>9525</xdr:rowOff>
              </from>
              <to>
                <xdr:col>30</xdr:col>
                <xdr:colOff>0</xdr:colOff>
                <xdr:row>11</xdr:row>
                <xdr:rowOff>171450</xdr:rowOff>
              </to>
            </anchor>
          </controlPr>
        </control>
      </mc:Choice>
    </mc:AlternateContent>
    <mc:AlternateContent xmlns:mc="http://schemas.openxmlformats.org/markup-compatibility/2006">
      <mc:Choice Requires="x14">
        <control shapeId="1160" r:id="rId80" name="Drop Down 136">
          <controlPr defaultSize="0" autoLine="0" autoPict="0">
            <anchor moveWithCells="1">
              <from>
                <xdr:col>29</xdr:col>
                <xdr:colOff>0</xdr:colOff>
                <xdr:row>10</xdr:row>
                <xdr:rowOff>9525</xdr:rowOff>
              </from>
              <to>
                <xdr:col>30</xdr:col>
                <xdr:colOff>0</xdr:colOff>
                <xdr:row>10</xdr:row>
                <xdr:rowOff>171450</xdr:rowOff>
              </to>
            </anchor>
          </controlPr>
        </control>
      </mc:Choice>
    </mc:AlternateContent>
    <mc:AlternateContent xmlns:mc="http://schemas.openxmlformats.org/markup-compatibility/2006">
      <mc:Choice Requires="x14">
        <control shapeId="1161" r:id="rId81" name="Drop Down 137">
          <controlPr defaultSize="0" autoLine="0" autoPict="0">
            <anchor moveWithCells="1">
              <from>
                <xdr:col>29</xdr:col>
                <xdr:colOff>0</xdr:colOff>
                <xdr:row>9</xdr:row>
                <xdr:rowOff>9525</xdr:rowOff>
              </from>
              <to>
                <xdr:col>30</xdr:col>
                <xdr:colOff>0</xdr:colOff>
                <xdr:row>9</xdr:row>
                <xdr:rowOff>171450</xdr:rowOff>
              </to>
            </anchor>
          </controlPr>
        </control>
      </mc:Choice>
    </mc:AlternateContent>
    <mc:AlternateContent xmlns:mc="http://schemas.openxmlformats.org/markup-compatibility/2006">
      <mc:Choice Requires="x14">
        <control shapeId="1162" r:id="rId82" name="Drop Down 138">
          <controlPr defaultSize="0" autoLine="0" autoPict="0">
            <anchor moveWithCells="1">
              <from>
                <xdr:col>29</xdr:col>
                <xdr:colOff>0</xdr:colOff>
                <xdr:row>8</xdr:row>
                <xdr:rowOff>9525</xdr:rowOff>
              </from>
              <to>
                <xdr:col>30</xdr:col>
                <xdr:colOff>0</xdr:colOff>
                <xdr:row>8</xdr:row>
                <xdr:rowOff>171450</xdr:rowOff>
              </to>
            </anchor>
          </controlPr>
        </control>
      </mc:Choice>
    </mc:AlternateContent>
    <mc:AlternateContent xmlns:mc="http://schemas.openxmlformats.org/markup-compatibility/2006">
      <mc:Choice Requires="x14">
        <control shapeId="1163" r:id="rId83" name="Drop Down 139">
          <controlPr defaultSize="0" autoLine="0" autoPict="0">
            <anchor moveWithCells="1">
              <from>
                <xdr:col>29</xdr:col>
                <xdr:colOff>0</xdr:colOff>
                <xdr:row>7</xdr:row>
                <xdr:rowOff>9525</xdr:rowOff>
              </from>
              <to>
                <xdr:col>30</xdr:col>
                <xdr:colOff>0</xdr:colOff>
                <xdr:row>7</xdr:row>
                <xdr:rowOff>171450</xdr:rowOff>
              </to>
            </anchor>
          </controlPr>
        </control>
      </mc:Choice>
    </mc:AlternateContent>
    <mc:AlternateContent xmlns:mc="http://schemas.openxmlformats.org/markup-compatibility/2006">
      <mc:Choice Requires="x14">
        <control shapeId="1164" r:id="rId84" name="Drop Down 140">
          <controlPr defaultSize="0" autoLine="0" autoPict="0">
            <anchor moveWithCells="1">
              <from>
                <xdr:col>29</xdr:col>
                <xdr:colOff>0</xdr:colOff>
                <xdr:row>6</xdr:row>
                <xdr:rowOff>9525</xdr:rowOff>
              </from>
              <to>
                <xdr:col>30</xdr:col>
                <xdr:colOff>0</xdr:colOff>
                <xdr:row>6</xdr:row>
                <xdr:rowOff>171450</xdr:rowOff>
              </to>
            </anchor>
          </controlPr>
        </control>
      </mc:Choice>
    </mc:AlternateContent>
    <mc:AlternateContent xmlns:mc="http://schemas.openxmlformats.org/markup-compatibility/2006">
      <mc:Choice Requires="x14">
        <control shapeId="1165" r:id="rId85" name="Drop Down 141">
          <controlPr defaultSize="0" autoLine="0" autoPict="0">
            <anchor moveWithCells="1">
              <from>
                <xdr:col>29</xdr:col>
                <xdr:colOff>0</xdr:colOff>
                <xdr:row>5</xdr:row>
                <xdr:rowOff>9525</xdr:rowOff>
              </from>
              <to>
                <xdr:col>30</xdr:col>
                <xdr:colOff>0</xdr:colOff>
                <xdr:row>5</xdr:row>
                <xdr:rowOff>171450</xdr:rowOff>
              </to>
            </anchor>
          </controlPr>
        </control>
      </mc:Choice>
    </mc:AlternateContent>
    <mc:AlternateContent xmlns:mc="http://schemas.openxmlformats.org/markup-compatibility/2006">
      <mc:Choice Requires="x14">
        <control shapeId="1166" r:id="rId86" name="Drop Down 142">
          <controlPr defaultSize="0" autoLine="0" autoPict="0">
            <anchor moveWithCells="1">
              <from>
                <xdr:col>29</xdr:col>
                <xdr:colOff>0</xdr:colOff>
                <xdr:row>4</xdr:row>
                <xdr:rowOff>9525</xdr:rowOff>
              </from>
              <to>
                <xdr:col>30</xdr:col>
                <xdr:colOff>0</xdr:colOff>
                <xdr:row>4</xdr:row>
                <xdr:rowOff>171450</xdr:rowOff>
              </to>
            </anchor>
          </controlPr>
        </control>
      </mc:Choice>
    </mc:AlternateContent>
    <mc:AlternateContent xmlns:mc="http://schemas.openxmlformats.org/markup-compatibility/2006">
      <mc:Choice Requires="x14">
        <control shapeId="1167" r:id="rId87" name="Drop Down 143">
          <controlPr defaultSize="0" autoLine="0" autoPict="0">
            <anchor moveWithCells="1">
              <from>
                <xdr:col>29</xdr:col>
                <xdr:colOff>0</xdr:colOff>
                <xdr:row>3</xdr:row>
                <xdr:rowOff>9525</xdr:rowOff>
              </from>
              <to>
                <xdr:col>30</xdr:col>
                <xdr:colOff>0</xdr:colOff>
                <xdr:row>3</xdr:row>
                <xdr:rowOff>171450</xdr:rowOff>
              </to>
            </anchor>
          </controlPr>
        </control>
      </mc:Choice>
    </mc:AlternateContent>
    <mc:AlternateContent xmlns:mc="http://schemas.openxmlformats.org/markup-compatibility/2006">
      <mc:Choice Requires="x14">
        <control shapeId="1168" r:id="rId88" name="Drop Down 144">
          <controlPr defaultSize="0" autoLine="0" autoPict="0">
            <anchor moveWithCells="1">
              <from>
                <xdr:col>29</xdr:col>
                <xdr:colOff>0</xdr:colOff>
                <xdr:row>2</xdr:row>
                <xdr:rowOff>9525</xdr:rowOff>
              </from>
              <to>
                <xdr:col>30</xdr:col>
                <xdr:colOff>0</xdr:colOff>
                <xdr:row>2</xdr:row>
                <xdr:rowOff>171450</xdr:rowOff>
              </to>
            </anchor>
          </controlPr>
        </control>
      </mc:Choice>
    </mc:AlternateContent>
    <mc:AlternateContent xmlns:mc="http://schemas.openxmlformats.org/markup-compatibility/2006">
      <mc:Choice Requires="x14">
        <control shapeId="1169" r:id="rId89" name="Drop Down 145">
          <controlPr defaultSize="0" autoLine="0" autoPict="0">
            <anchor moveWithCells="1">
              <from>
                <xdr:col>30</xdr:col>
                <xdr:colOff>0</xdr:colOff>
                <xdr:row>15</xdr:row>
                <xdr:rowOff>9525</xdr:rowOff>
              </from>
              <to>
                <xdr:col>31</xdr:col>
                <xdr:colOff>0</xdr:colOff>
                <xdr:row>15</xdr:row>
                <xdr:rowOff>171450</xdr:rowOff>
              </to>
            </anchor>
          </controlPr>
        </control>
      </mc:Choice>
    </mc:AlternateContent>
    <mc:AlternateContent xmlns:mc="http://schemas.openxmlformats.org/markup-compatibility/2006">
      <mc:Choice Requires="x14">
        <control shapeId="1170" r:id="rId90" name="Drop Down 146">
          <controlPr defaultSize="0" autoLine="0" autoPict="0">
            <anchor moveWithCells="1">
              <from>
                <xdr:col>30</xdr:col>
                <xdr:colOff>0</xdr:colOff>
                <xdr:row>14</xdr:row>
                <xdr:rowOff>9525</xdr:rowOff>
              </from>
              <to>
                <xdr:col>31</xdr:col>
                <xdr:colOff>0</xdr:colOff>
                <xdr:row>14</xdr:row>
                <xdr:rowOff>171450</xdr:rowOff>
              </to>
            </anchor>
          </controlPr>
        </control>
      </mc:Choice>
    </mc:AlternateContent>
    <mc:AlternateContent xmlns:mc="http://schemas.openxmlformats.org/markup-compatibility/2006">
      <mc:Choice Requires="x14">
        <control shapeId="1171" r:id="rId91" name="Drop Down 147">
          <controlPr defaultSize="0" autoLine="0" autoPict="0">
            <anchor moveWithCells="1">
              <from>
                <xdr:col>30</xdr:col>
                <xdr:colOff>0</xdr:colOff>
                <xdr:row>13</xdr:row>
                <xdr:rowOff>9525</xdr:rowOff>
              </from>
              <to>
                <xdr:col>31</xdr:col>
                <xdr:colOff>0</xdr:colOff>
                <xdr:row>13</xdr:row>
                <xdr:rowOff>171450</xdr:rowOff>
              </to>
            </anchor>
          </controlPr>
        </control>
      </mc:Choice>
    </mc:AlternateContent>
    <mc:AlternateContent xmlns:mc="http://schemas.openxmlformats.org/markup-compatibility/2006">
      <mc:Choice Requires="x14">
        <control shapeId="1172" r:id="rId92" name="Drop Down 148">
          <controlPr defaultSize="0" autoLine="0" autoPict="0">
            <anchor moveWithCells="1">
              <from>
                <xdr:col>30</xdr:col>
                <xdr:colOff>0</xdr:colOff>
                <xdr:row>12</xdr:row>
                <xdr:rowOff>9525</xdr:rowOff>
              </from>
              <to>
                <xdr:col>31</xdr:col>
                <xdr:colOff>0</xdr:colOff>
                <xdr:row>12</xdr:row>
                <xdr:rowOff>171450</xdr:rowOff>
              </to>
            </anchor>
          </controlPr>
        </control>
      </mc:Choice>
    </mc:AlternateContent>
    <mc:AlternateContent xmlns:mc="http://schemas.openxmlformats.org/markup-compatibility/2006">
      <mc:Choice Requires="x14">
        <control shapeId="1173" r:id="rId93" name="Drop Down 149">
          <controlPr defaultSize="0" autoLine="0" autoPict="0">
            <anchor moveWithCells="1">
              <from>
                <xdr:col>30</xdr:col>
                <xdr:colOff>0</xdr:colOff>
                <xdr:row>11</xdr:row>
                <xdr:rowOff>9525</xdr:rowOff>
              </from>
              <to>
                <xdr:col>31</xdr:col>
                <xdr:colOff>0</xdr:colOff>
                <xdr:row>11</xdr:row>
                <xdr:rowOff>171450</xdr:rowOff>
              </to>
            </anchor>
          </controlPr>
        </control>
      </mc:Choice>
    </mc:AlternateContent>
    <mc:AlternateContent xmlns:mc="http://schemas.openxmlformats.org/markup-compatibility/2006">
      <mc:Choice Requires="x14">
        <control shapeId="1174" r:id="rId94" name="Drop Down 150">
          <controlPr defaultSize="0" autoLine="0" autoPict="0">
            <anchor moveWithCells="1">
              <from>
                <xdr:col>30</xdr:col>
                <xdr:colOff>0</xdr:colOff>
                <xdr:row>10</xdr:row>
                <xdr:rowOff>9525</xdr:rowOff>
              </from>
              <to>
                <xdr:col>31</xdr:col>
                <xdr:colOff>0</xdr:colOff>
                <xdr:row>10</xdr:row>
                <xdr:rowOff>171450</xdr:rowOff>
              </to>
            </anchor>
          </controlPr>
        </control>
      </mc:Choice>
    </mc:AlternateContent>
    <mc:AlternateContent xmlns:mc="http://schemas.openxmlformats.org/markup-compatibility/2006">
      <mc:Choice Requires="x14">
        <control shapeId="1175" r:id="rId95" name="Drop Down 151">
          <controlPr defaultSize="0" autoLine="0" autoPict="0">
            <anchor moveWithCells="1">
              <from>
                <xdr:col>30</xdr:col>
                <xdr:colOff>0</xdr:colOff>
                <xdr:row>9</xdr:row>
                <xdr:rowOff>9525</xdr:rowOff>
              </from>
              <to>
                <xdr:col>31</xdr:col>
                <xdr:colOff>0</xdr:colOff>
                <xdr:row>9</xdr:row>
                <xdr:rowOff>171450</xdr:rowOff>
              </to>
            </anchor>
          </controlPr>
        </control>
      </mc:Choice>
    </mc:AlternateContent>
    <mc:AlternateContent xmlns:mc="http://schemas.openxmlformats.org/markup-compatibility/2006">
      <mc:Choice Requires="x14">
        <control shapeId="1176" r:id="rId96" name="Drop Down 152">
          <controlPr defaultSize="0" autoLine="0" autoPict="0">
            <anchor moveWithCells="1">
              <from>
                <xdr:col>30</xdr:col>
                <xdr:colOff>0</xdr:colOff>
                <xdr:row>8</xdr:row>
                <xdr:rowOff>9525</xdr:rowOff>
              </from>
              <to>
                <xdr:col>31</xdr:col>
                <xdr:colOff>0</xdr:colOff>
                <xdr:row>8</xdr:row>
                <xdr:rowOff>171450</xdr:rowOff>
              </to>
            </anchor>
          </controlPr>
        </control>
      </mc:Choice>
    </mc:AlternateContent>
    <mc:AlternateContent xmlns:mc="http://schemas.openxmlformats.org/markup-compatibility/2006">
      <mc:Choice Requires="x14">
        <control shapeId="1177" r:id="rId97" name="Drop Down 153">
          <controlPr defaultSize="0" autoLine="0" autoPict="0">
            <anchor moveWithCells="1">
              <from>
                <xdr:col>30</xdr:col>
                <xdr:colOff>0</xdr:colOff>
                <xdr:row>7</xdr:row>
                <xdr:rowOff>9525</xdr:rowOff>
              </from>
              <to>
                <xdr:col>31</xdr:col>
                <xdr:colOff>0</xdr:colOff>
                <xdr:row>7</xdr:row>
                <xdr:rowOff>171450</xdr:rowOff>
              </to>
            </anchor>
          </controlPr>
        </control>
      </mc:Choice>
    </mc:AlternateContent>
    <mc:AlternateContent xmlns:mc="http://schemas.openxmlformats.org/markup-compatibility/2006">
      <mc:Choice Requires="x14">
        <control shapeId="1178" r:id="rId98" name="Drop Down 154">
          <controlPr defaultSize="0" autoLine="0" autoPict="0">
            <anchor moveWithCells="1">
              <from>
                <xdr:col>30</xdr:col>
                <xdr:colOff>0</xdr:colOff>
                <xdr:row>6</xdr:row>
                <xdr:rowOff>9525</xdr:rowOff>
              </from>
              <to>
                <xdr:col>31</xdr:col>
                <xdr:colOff>0</xdr:colOff>
                <xdr:row>6</xdr:row>
                <xdr:rowOff>171450</xdr:rowOff>
              </to>
            </anchor>
          </controlPr>
        </control>
      </mc:Choice>
    </mc:AlternateContent>
    <mc:AlternateContent xmlns:mc="http://schemas.openxmlformats.org/markup-compatibility/2006">
      <mc:Choice Requires="x14">
        <control shapeId="1179" r:id="rId99" name="Drop Down 155">
          <controlPr defaultSize="0" autoLine="0" autoPict="0">
            <anchor moveWithCells="1">
              <from>
                <xdr:col>30</xdr:col>
                <xdr:colOff>0</xdr:colOff>
                <xdr:row>5</xdr:row>
                <xdr:rowOff>9525</xdr:rowOff>
              </from>
              <to>
                <xdr:col>31</xdr:col>
                <xdr:colOff>0</xdr:colOff>
                <xdr:row>5</xdr:row>
                <xdr:rowOff>171450</xdr:rowOff>
              </to>
            </anchor>
          </controlPr>
        </control>
      </mc:Choice>
    </mc:AlternateContent>
    <mc:AlternateContent xmlns:mc="http://schemas.openxmlformats.org/markup-compatibility/2006">
      <mc:Choice Requires="x14">
        <control shapeId="1180" r:id="rId100" name="Drop Down 156">
          <controlPr defaultSize="0" autoLine="0" autoPict="0">
            <anchor moveWithCells="1">
              <from>
                <xdr:col>30</xdr:col>
                <xdr:colOff>0</xdr:colOff>
                <xdr:row>4</xdr:row>
                <xdr:rowOff>9525</xdr:rowOff>
              </from>
              <to>
                <xdr:col>31</xdr:col>
                <xdr:colOff>0</xdr:colOff>
                <xdr:row>4</xdr:row>
                <xdr:rowOff>171450</xdr:rowOff>
              </to>
            </anchor>
          </controlPr>
        </control>
      </mc:Choice>
    </mc:AlternateContent>
    <mc:AlternateContent xmlns:mc="http://schemas.openxmlformats.org/markup-compatibility/2006">
      <mc:Choice Requires="x14">
        <control shapeId="1181" r:id="rId101" name="Drop Down 157">
          <controlPr defaultSize="0" autoLine="0" autoPict="0">
            <anchor moveWithCells="1">
              <from>
                <xdr:col>30</xdr:col>
                <xdr:colOff>0</xdr:colOff>
                <xdr:row>3</xdr:row>
                <xdr:rowOff>9525</xdr:rowOff>
              </from>
              <to>
                <xdr:col>31</xdr:col>
                <xdr:colOff>0</xdr:colOff>
                <xdr:row>3</xdr:row>
                <xdr:rowOff>171450</xdr:rowOff>
              </to>
            </anchor>
          </controlPr>
        </control>
      </mc:Choice>
    </mc:AlternateContent>
    <mc:AlternateContent xmlns:mc="http://schemas.openxmlformats.org/markup-compatibility/2006">
      <mc:Choice Requires="x14">
        <control shapeId="1182" r:id="rId102" name="Drop Down 158">
          <controlPr defaultSize="0" autoLine="0" autoPict="0">
            <anchor moveWithCells="1">
              <from>
                <xdr:col>30</xdr:col>
                <xdr:colOff>0</xdr:colOff>
                <xdr:row>2</xdr:row>
                <xdr:rowOff>9525</xdr:rowOff>
              </from>
              <to>
                <xdr:col>31</xdr:col>
                <xdr:colOff>0</xdr:colOff>
                <xdr:row>2</xdr:row>
                <xdr:rowOff>171450</xdr:rowOff>
              </to>
            </anchor>
          </controlPr>
        </control>
      </mc:Choice>
    </mc:AlternateContent>
    <mc:AlternateContent xmlns:mc="http://schemas.openxmlformats.org/markup-compatibility/2006">
      <mc:Choice Requires="x14">
        <control shapeId="1183" r:id="rId103" name="Drop Down 159">
          <controlPr defaultSize="0" autoLine="0" autoPict="0">
            <anchor moveWithCells="1">
              <from>
                <xdr:col>31</xdr:col>
                <xdr:colOff>0</xdr:colOff>
                <xdr:row>15</xdr:row>
                <xdr:rowOff>9525</xdr:rowOff>
              </from>
              <to>
                <xdr:col>32</xdr:col>
                <xdr:colOff>0</xdr:colOff>
                <xdr:row>15</xdr:row>
                <xdr:rowOff>171450</xdr:rowOff>
              </to>
            </anchor>
          </controlPr>
        </control>
      </mc:Choice>
    </mc:AlternateContent>
    <mc:AlternateContent xmlns:mc="http://schemas.openxmlformats.org/markup-compatibility/2006">
      <mc:Choice Requires="x14">
        <control shapeId="1184" r:id="rId104" name="Drop Down 160">
          <controlPr defaultSize="0" autoLine="0" autoPict="0">
            <anchor moveWithCells="1">
              <from>
                <xdr:col>31</xdr:col>
                <xdr:colOff>0</xdr:colOff>
                <xdr:row>14</xdr:row>
                <xdr:rowOff>9525</xdr:rowOff>
              </from>
              <to>
                <xdr:col>32</xdr:col>
                <xdr:colOff>0</xdr:colOff>
                <xdr:row>14</xdr:row>
                <xdr:rowOff>171450</xdr:rowOff>
              </to>
            </anchor>
          </controlPr>
        </control>
      </mc:Choice>
    </mc:AlternateContent>
    <mc:AlternateContent xmlns:mc="http://schemas.openxmlformats.org/markup-compatibility/2006">
      <mc:Choice Requires="x14">
        <control shapeId="1185" r:id="rId105" name="Drop Down 161">
          <controlPr defaultSize="0" autoLine="0" autoPict="0">
            <anchor moveWithCells="1">
              <from>
                <xdr:col>31</xdr:col>
                <xdr:colOff>0</xdr:colOff>
                <xdr:row>13</xdr:row>
                <xdr:rowOff>9525</xdr:rowOff>
              </from>
              <to>
                <xdr:col>32</xdr:col>
                <xdr:colOff>0</xdr:colOff>
                <xdr:row>13</xdr:row>
                <xdr:rowOff>171450</xdr:rowOff>
              </to>
            </anchor>
          </controlPr>
        </control>
      </mc:Choice>
    </mc:AlternateContent>
    <mc:AlternateContent xmlns:mc="http://schemas.openxmlformats.org/markup-compatibility/2006">
      <mc:Choice Requires="x14">
        <control shapeId="1186" r:id="rId106" name="Drop Down 162">
          <controlPr defaultSize="0" autoLine="0" autoPict="0">
            <anchor moveWithCells="1">
              <from>
                <xdr:col>31</xdr:col>
                <xdr:colOff>0</xdr:colOff>
                <xdr:row>12</xdr:row>
                <xdr:rowOff>9525</xdr:rowOff>
              </from>
              <to>
                <xdr:col>32</xdr:col>
                <xdr:colOff>0</xdr:colOff>
                <xdr:row>12</xdr:row>
                <xdr:rowOff>171450</xdr:rowOff>
              </to>
            </anchor>
          </controlPr>
        </control>
      </mc:Choice>
    </mc:AlternateContent>
    <mc:AlternateContent xmlns:mc="http://schemas.openxmlformats.org/markup-compatibility/2006">
      <mc:Choice Requires="x14">
        <control shapeId="1187" r:id="rId107" name="Drop Down 163">
          <controlPr defaultSize="0" autoLine="0" autoPict="0">
            <anchor moveWithCells="1">
              <from>
                <xdr:col>31</xdr:col>
                <xdr:colOff>0</xdr:colOff>
                <xdr:row>11</xdr:row>
                <xdr:rowOff>9525</xdr:rowOff>
              </from>
              <to>
                <xdr:col>32</xdr:col>
                <xdr:colOff>0</xdr:colOff>
                <xdr:row>11</xdr:row>
                <xdr:rowOff>171450</xdr:rowOff>
              </to>
            </anchor>
          </controlPr>
        </control>
      </mc:Choice>
    </mc:AlternateContent>
    <mc:AlternateContent xmlns:mc="http://schemas.openxmlformats.org/markup-compatibility/2006">
      <mc:Choice Requires="x14">
        <control shapeId="1188" r:id="rId108" name="Drop Down 164">
          <controlPr defaultSize="0" autoLine="0" autoPict="0">
            <anchor moveWithCells="1">
              <from>
                <xdr:col>31</xdr:col>
                <xdr:colOff>0</xdr:colOff>
                <xdr:row>10</xdr:row>
                <xdr:rowOff>9525</xdr:rowOff>
              </from>
              <to>
                <xdr:col>32</xdr:col>
                <xdr:colOff>0</xdr:colOff>
                <xdr:row>10</xdr:row>
                <xdr:rowOff>171450</xdr:rowOff>
              </to>
            </anchor>
          </controlPr>
        </control>
      </mc:Choice>
    </mc:AlternateContent>
    <mc:AlternateContent xmlns:mc="http://schemas.openxmlformats.org/markup-compatibility/2006">
      <mc:Choice Requires="x14">
        <control shapeId="1189" r:id="rId109" name="Drop Down 165">
          <controlPr defaultSize="0" autoLine="0" autoPict="0">
            <anchor moveWithCells="1">
              <from>
                <xdr:col>31</xdr:col>
                <xdr:colOff>0</xdr:colOff>
                <xdr:row>9</xdr:row>
                <xdr:rowOff>9525</xdr:rowOff>
              </from>
              <to>
                <xdr:col>32</xdr:col>
                <xdr:colOff>0</xdr:colOff>
                <xdr:row>9</xdr:row>
                <xdr:rowOff>171450</xdr:rowOff>
              </to>
            </anchor>
          </controlPr>
        </control>
      </mc:Choice>
    </mc:AlternateContent>
    <mc:AlternateContent xmlns:mc="http://schemas.openxmlformats.org/markup-compatibility/2006">
      <mc:Choice Requires="x14">
        <control shapeId="1190" r:id="rId110" name="Drop Down 166">
          <controlPr defaultSize="0" autoLine="0" autoPict="0">
            <anchor moveWithCells="1">
              <from>
                <xdr:col>31</xdr:col>
                <xdr:colOff>0</xdr:colOff>
                <xdr:row>8</xdr:row>
                <xdr:rowOff>9525</xdr:rowOff>
              </from>
              <to>
                <xdr:col>32</xdr:col>
                <xdr:colOff>0</xdr:colOff>
                <xdr:row>8</xdr:row>
                <xdr:rowOff>171450</xdr:rowOff>
              </to>
            </anchor>
          </controlPr>
        </control>
      </mc:Choice>
    </mc:AlternateContent>
    <mc:AlternateContent xmlns:mc="http://schemas.openxmlformats.org/markup-compatibility/2006">
      <mc:Choice Requires="x14">
        <control shapeId="1191" r:id="rId111" name="Drop Down 167">
          <controlPr defaultSize="0" autoLine="0" autoPict="0">
            <anchor moveWithCells="1">
              <from>
                <xdr:col>31</xdr:col>
                <xdr:colOff>0</xdr:colOff>
                <xdr:row>7</xdr:row>
                <xdr:rowOff>9525</xdr:rowOff>
              </from>
              <to>
                <xdr:col>32</xdr:col>
                <xdr:colOff>0</xdr:colOff>
                <xdr:row>7</xdr:row>
                <xdr:rowOff>171450</xdr:rowOff>
              </to>
            </anchor>
          </controlPr>
        </control>
      </mc:Choice>
    </mc:AlternateContent>
    <mc:AlternateContent xmlns:mc="http://schemas.openxmlformats.org/markup-compatibility/2006">
      <mc:Choice Requires="x14">
        <control shapeId="1192" r:id="rId112" name="Drop Down 168">
          <controlPr defaultSize="0" autoLine="0" autoPict="0">
            <anchor moveWithCells="1">
              <from>
                <xdr:col>31</xdr:col>
                <xdr:colOff>0</xdr:colOff>
                <xdr:row>6</xdr:row>
                <xdr:rowOff>9525</xdr:rowOff>
              </from>
              <to>
                <xdr:col>32</xdr:col>
                <xdr:colOff>0</xdr:colOff>
                <xdr:row>6</xdr:row>
                <xdr:rowOff>171450</xdr:rowOff>
              </to>
            </anchor>
          </controlPr>
        </control>
      </mc:Choice>
    </mc:AlternateContent>
    <mc:AlternateContent xmlns:mc="http://schemas.openxmlformats.org/markup-compatibility/2006">
      <mc:Choice Requires="x14">
        <control shapeId="1193" r:id="rId113" name="Drop Down 169">
          <controlPr defaultSize="0" autoLine="0" autoPict="0">
            <anchor moveWithCells="1">
              <from>
                <xdr:col>31</xdr:col>
                <xdr:colOff>0</xdr:colOff>
                <xdr:row>5</xdr:row>
                <xdr:rowOff>9525</xdr:rowOff>
              </from>
              <to>
                <xdr:col>32</xdr:col>
                <xdr:colOff>0</xdr:colOff>
                <xdr:row>5</xdr:row>
                <xdr:rowOff>171450</xdr:rowOff>
              </to>
            </anchor>
          </controlPr>
        </control>
      </mc:Choice>
    </mc:AlternateContent>
    <mc:AlternateContent xmlns:mc="http://schemas.openxmlformats.org/markup-compatibility/2006">
      <mc:Choice Requires="x14">
        <control shapeId="1194" r:id="rId114" name="Drop Down 170">
          <controlPr defaultSize="0" autoLine="0" autoPict="0">
            <anchor moveWithCells="1">
              <from>
                <xdr:col>31</xdr:col>
                <xdr:colOff>0</xdr:colOff>
                <xdr:row>4</xdr:row>
                <xdr:rowOff>9525</xdr:rowOff>
              </from>
              <to>
                <xdr:col>32</xdr:col>
                <xdr:colOff>0</xdr:colOff>
                <xdr:row>4</xdr:row>
                <xdr:rowOff>171450</xdr:rowOff>
              </to>
            </anchor>
          </controlPr>
        </control>
      </mc:Choice>
    </mc:AlternateContent>
    <mc:AlternateContent xmlns:mc="http://schemas.openxmlformats.org/markup-compatibility/2006">
      <mc:Choice Requires="x14">
        <control shapeId="1195" r:id="rId115" name="Drop Down 171">
          <controlPr defaultSize="0" autoLine="0" autoPict="0">
            <anchor moveWithCells="1">
              <from>
                <xdr:col>31</xdr:col>
                <xdr:colOff>0</xdr:colOff>
                <xdr:row>3</xdr:row>
                <xdr:rowOff>9525</xdr:rowOff>
              </from>
              <to>
                <xdr:col>32</xdr:col>
                <xdr:colOff>0</xdr:colOff>
                <xdr:row>3</xdr:row>
                <xdr:rowOff>171450</xdr:rowOff>
              </to>
            </anchor>
          </controlPr>
        </control>
      </mc:Choice>
    </mc:AlternateContent>
    <mc:AlternateContent xmlns:mc="http://schemas.openxmlformats.org/markup-compatibility/2006">
      <mc:Choice Requires="x14">
        <control shapeId="1196" r:id="rId116" name="Drop Down 172">
          <controlPr defaultSize="0" autoLine="0" autoPict="0">
            <anchor moveWithCells="1">
              <from>
                <xdr:col>31</xdr:col>
                <xdr:colOff>0</xdr:colOff>
                <xdr:row>2</xdr:row>
                <xdr:rowOff>9525</xdr:rowOff>
              </from>
              <to>
                <xdr:col>32</xdr:col>
                <xdr:colOff>0</xdr:colOff>
                <xdr:row>2</xdr:row>
                <xdr:rowOff>171450</xdr:rowOff>
              </to>
            </anchor>
          </controlPr>
        </control>
      </mc:Choice>
    </mc:AlternateContent>
    <mc:AlternateContent xmlns:mc="http://schemas.openxmlformats.org/markup-compatibility/2006">
      <mc:Choice Requires="x14">
        <control shapeId="1197" r:id="rId117" name="Drop Down 173">
          <controlPr defaultSize="0" autoLine="0" autoPict="0">
            <anchor moveWithCells="1">
              <from>
                <xdr:col>32</xdr:col>
                <xdr:colOff>0</xdr:colOff>
                <xdr:row>15</xdr:row>
                <xdr:rowOff>9525</xdr:rowOff>
              </from>
              <to>
                <xdr:col>33</xdr:col>
                <xdr:colOff>0</xdr:colOff>
                <xdr:row>15</xdr:row>
                <xdr:rowOff>171450</xdr:rowOff>
              </to>
            </anchor>
          </controlPr>
        </control>
      </mc:Choice>
    </mc:AlternateContent>
    <mc:AlternateContent xmlns:mc="http://schemas.openxmlformats.org/markup-compatibility/2006">
      <mc:Choice Requires="x14">
        <control shapeId="1198" r:id="rId118" name="Drop Down 174">
          <controlPr defaultSize="0" autoLine="0" autoPict="0">
            <anchor moveWithCells="1">
              <from>
                <xdr:col>32</xdr:col>
                <xdr:colOff>0</xdr:colOff>
                <xdr:row>14</xdr:row>
                <xdr:rowOff>9525</xdr:rowOff>
              </from>
              <to>
                <xdr:col>33</xdr:col>
                <xdr:colOff>0</xdr:colOff>
                <xdr:row>14</xdr:row>
                <xdr:rowOff>171450</xdr:rowOff>
              </to>
            </anchor>
          </controlPr>
        </control>
      </mc:Choice>
    </mc:AlternateContent>
    <mc:AlternateContent xmlns:mc="http://schemas.openxmlformats.org/markup-compatibility/2006">
      <mc:Choice Requires="x14">
        <control shapeId="1199" r:id="rId119" name="Drop Down 175">
          <controlPr defaultSize="0" autoLine="0" autoPict="0">
            <anchor moveWithCells="1">
              <from>
                <xdr:col>32</xdr:col>
                <xdr:colOff>0</xdr:colOff>
                <xdr:row>13</xdr:row>
                <xdr:rowOff>9525</xdr:rowOff>
              </from>
              <to>
                <xdr:col>33</xdr:col>
                <xdr:colOff>0</xdr:colOff>
                <xdr:row>13</xdr:row>
                <xdr:rowOff>171450</xdr:rowOff>
              </to>
            </anchor>
          </controlPr>
        </control>
      </mc:Choice>
    </mc:AlternateContent>
    <mc:AlternateContent xmlns:mc="http://schemas.openxmlformats.org/markup-compatibility/2006">
      <mc:Choice Requires="x14">
        <control shapeId="1200" r:id="rId120" name="Drop Down 176">
          <controlPr defaultSize="0" autoLine="0" autoPict="0">
            <anchor moveWithCells="1">
              <from>
                <xdr:col>32</xdr:col>
                <xdr:colOff>0</xdr:colOff>
                <xdr:row>12</xdr:row>
                <xdr:rowOff>9525</xdr:rowOff>
              </from>
              <to>
                <xdr:col>33</xdr:col>
                <xdr:colOff>0</xdr:colOff>
                <xdr:row>12</xdr:row>
                <xdr:rowOff>171450</xdr:rowOff>
              </to>
            </anchor>
          </controlPr>
        </control>
      </mc:Choice>
    </mc:AlternateContent>
    <mc:AlternateContent xmlns:mc="http://schemas.openxmlformats.org/markup-compatibility/2006">
      <mc:Choice Requires="x14">
        <control shapeId="1201" r:id="rId121" name="Drop Down 177">
          <controlPr defaultSize="0" autoLine="0" autoPict="0">
            <anchor moveWithCells="1">
              <from>
                <xdr:col>32</xdr:col>
                <xdr:colOff>0</xdr:colOff>
                <xdr:row>11</xdr:row>
                <xdr:rowOff>9525</xdr:rowOff>
              </from>
              <to>
                <xdr:col>33</xdr:col>
                <xdr:colOff>0</xdr:colOff>
                <xdr:row>11</xdr:row>
                <xdr:rowOff>171450</xdr:rowOff>
              </to>
            </anchor>
          </controlPr>
        </control>
      </mc:Choice>
    </mc:AlternateContent>
    <mc:AlternateContent xmlns:mc="http://schemas.openxmlformats.org/markup-compatibility/2006">
      <mc:Choice Requires="x14">
        <control shapeId="1202" r:id="rId122" name="Drop Down 178">
          <controlPr defaultSize="0" autoLine="0" autoPict="0">
            <anchor moveWithCells="1">
              <from>
                <xdr:col>32</xdr:col>
                <xdr:colOff>0</xdr:colOff>
                <xdr:row>10</xdr:row>
                <xdr:rowOff>9525</xdr:rowOff>
              </from>
              <to>
                <xdr:col>33</xdr:col>
                <xdr:colOff>0</xdr:colOff>
                <xdr:row>10</xdr:row>
                <xdr:rowOff>171450</xdr:rowOff>
              </to>
            </anchor>
          </controlPr>
        </control>
      </mc:Choice>
    </mc:AlternateContent>
    <mc:AlternateContent xmlns:mc="http://schemas.openxmlformats.org/markup-compatibility/2006">
      <mc:Choice Requires="x14">
        <control shapeId="1203" r:id="rId123" name="Drop Down 179">
          <controlPr defaultSize="0" autoLine="0" autoPict="0">
            <anchor moveWithCells="1">
              <from>
                <xdr:col>32</xdr:col>
                <xdr:colOff>0</xdr:colOff>
                <xdr:row>9</xdr:row>
                <xdr:rowOff>9525</xdr:rowOff>
              </from>
              <to>
                <xdr:col>33</xdr:col>
                <xdr:colOff>0</xdr:colOff>
                <xdr:row>9</xdr:row>
                <xdr:rowOff>171450</xdr:rowOff>
              </to>
            </anchor>
          </controlPr>
        </control>
      </mc:Choice>
    </mc:AlternateContent>
    <mc:AlternateContent xmlns:mc="http://schemas.openxmlformats.org/markup-compatibility/2006">
      <mc:Choice Requires="x14">
        <control shapeId="1204" r:id="rId124" name="Drop Down 180">
          <controlPr defaultSize="0" autoLine="0" autoPict="0">
            <anchor moveWithCells="1">
              <from>
                <xdr:col>32</xdr:col>
                <xdr:colOff>0</xdr:colOff>
                <xdr:row>8</xdr:row>
                <xdr:rowOff>9525</xdr:rowOff>
              </from>
              <to>
                <xdr:col>33</xdr:col>
                <xdr:colOff>0</xdr:colOff>
                <xdr:row>8</xdr:row>
                <xdr:rowOff>171450</xdr:rowOff>
              </to>
            </anchor>
          </controlPr>
        </control>
      </mc:Choice>
    </mc:AlternateContent>
    <mc:AlternateContent xmlns:mc="http://schemas.openxmlformats.org/markup-compatibility/2006">
      <mc:Choice Requires="x14">
        <control shapeId="1205" r:id="rId125" name="Drop Down 181">
          <controlPr defaultSize="0" autoLine="0" autoPict="0">
            <anchor moveWithCells="1">
              <from>
                <xdr:col>32</xdr:col>
                <xdr:colOff>0</xdr:colOff>
                <xdr:row>2</xdr:row>
                <xdr:rowOff>9525</xdr:rowOff>
              </from>
              <to>
                <xdr:col>33</xdr:col>
                <xdr:colOff>0</xdr:colOff>
                <xdr:row>2</xdr:row>
                <xdr:rowOff>171450</xdr:rowOff>
              </to>
            </anchor>
          </controlPr>
        </control>
      </mc:Choice>
    </mc:AlternateContent>
    <mc:AlternateContent xmlns:mc="http://schemas.openxmlformats.org/markup-compatibility/2006">
      <mc:Choice Requires="x14">
        <control shapeId="1206" r:id="rId126" name="Drop Down 182">
          <controlPr defaultSize="0" autoLine="0" autoPict="0">
            <anchor moveWithCells="1">
              <from>
                <xdr:col>32</xdr:col>
                <xdr:colOff>0</xdr:colOff>
                <xdr:row>3</xdr:row>
                <xdr:rowOff>9525</xdr:rowOff>
              </from>
              <to>
                <xdr:col>33</xdr:col>
                <xdr:colOff>0</xdr:colOff>
                <xdr:row>3</xdr:row>
                <xdr:rowOff>171450</xdr:rowOff>
              </to>
            </anchor>
          </controlPr>
        </control>
      </mc:Choice>
    </mc:AlternateContent>
    <mc:AlternateContent xmlns:mc="http://schemas.openxmlformats.org/markup-compatibility/2006">
      <mc:Choice Requires="x14">
        <control shapeId="1207" r:id="rId127" name="Drop Down 183">
          <controlPr defaultSize="0" autoLine="0" autoPict="0">
            <anchor moveWithCells="1">
              <from>
                <xdr:col>32</xdr:col>
                <xdr:colOff>0</xdr:colOff>
                <xdr:row>4</xdr:row>
                <xdr:rowOff>9525</xdr:rowOff>
              </from>
              <to>
                <xdr:col>33</xdr:col>
                <xdr:colOff>0</xdr:colOff>
                <xdr:row>4</xdr:row>
                <xdr:rowOff>171450</xdr:rowOff>
              </to>
            </anchor>
          </controlPr>
        </control>
      </mc:Choice>
    </mc:AlternateContent>
    <mc:AlternateContent xmlns:mc="http://schemas.openxmlformats.org/markup-compatibility/2006">
      <mc:Choice Requires="x14">
        <control shapeId="1208" r:id="rId128" name="Drop Down 184">
          <controlPr defaultSize="0" autoLine="0" autoPict="0">
            <anchor moveWithCells="1">
              <from>
                <xdr:col>32</xdr:col>
                <xdr:colOff>0</xdr:colOff>
                <xdr:row>5</xdr:row>
                <xdr:rowOff>9525</xdr:rowOff>
              </from>
              <to>
                <xdr:col>33</xdr:col>
                <xdr:colOff>0</xdr:colOff>
                <xdr:row>5</xdr:row>
                <xdr:rowOff>171450</xdr:rowOff>
              </to>
            </anchor>
          </controlPr>
        </control>
      </mc:Choice>
    </mc:AlternateContent>
    <mc:AlternateContent xmlns:mc="http://schemas.openxmlformats.org/markup-compatibility/2006">
      <mc:Choice Requires="x14">
        <control shapeId="1209" r:id="rId129" name="Drop Down 185">
          <controlPr defaultSize="0" autoLine="0" autoPict="0">
            <anchor moveWithCells="1">
              <from>
                <xdr:col>32</xdr:col>
                <xdr:colOff>0</xdr:colOff>
                <xdr:row>6</xdr:row>
                <xdr:rowOff>9525</xdr:rowOff>
              </from>
              <to>
                <xdr:col>33</xdr:col>
                <xdr:colOff>0</xdr:colOff>
                <xdr:row>6</xdr:row>
                <xdr:rowOff>171450</xdr:rowOff>
              </to>
            </anchor>
          </controlPr>
        </control>
      </mc:Choice>
    </mc:AlternateContent>
    <mc:AlternateContent xmlns:mc="http://schemas.openxmlformats.org/markup-compatibility/2006">
      <mc:Choice Requires="x14">
        <control shapeId="1210" r:id="rId130" name="Drop Down 186">
          <controlPr defaultSize="0" autoLine="0" autoPict="0">
            <anchor moveWithCells="1">
              <from>
                <xdr:col>32</xdr:col>
                <xdr:colOff>0</xdr:colOff>
                <xdr:row>7</xdr:row>
                <xdr:rowOff>9525</xdr:rowOff>
              </from>
              <to>
                <xdr:col>33</xdr:col>
                <xdr:colOff>0</xdr:colOff>
                <xdr:row>7</xdr:row>
                <xdr:rowOff>171450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7"/>
      <c r="B5" s="349"/>
      <c r="C5" s="348"/>
      <c r="D5" s="96" t="s">
        <v>29</v>
      </c>
      <c r="E5" s="97"/>
      <c r="F5" s="95" t="s">
        <v>9</v>
      </c>
      <c r="G5" s="98"/>
      <c r="H5" s="172"/>
      <c r="I5" s="148" t="s">
        <v>10</v>
      </c>
      <c r="J5" s="147"/>
      <c r="K5" s="150"/>
      <c r="L5" s="151" t="s">
        <v>138</v>
      </c>
      <c r="M5" s="152"/>
      <c r="N5" s="153"/>
      <c r="O5" s="151" t="s">
        <v>137</v>
      </c>
      <c r="P5" s="152"/>
      <c r="Q5" s="153"/>
      <c r="R5" s="151" t="s">
        <v>24</v>
      </c>
      <c r="S5" s="152"/>
      <c r="T5" s="347" t="s">
        <v>129</v>
      </c>
      <c r="U5" s="348"/>
      <c r="V5" s="347" t="s">
        <v>30</v>
      </c>
      <c r="W5" s="348"/>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5" t="str">
        <f>IF(AA7=1,"won",IF(AB7=1,"tied",IF(AC7=1,"lost","")))</f>
        <v/>
      </c>
      <c r="C7" s="346"/>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50" t="str">
        <f>IF(AA8=1,"won",IF(AB8=1,"tied",IF(AC8=1,"lost","")))</f>
        <v/>
      </c>
      <c r="C8" s="351"/>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5" t="str">
        <f t="shared" ref="B9:B72" si="3">IF(AA9=1,"won",IF(AB9=1,"tied",IF(AC9=1,"lost","")))</f>
        <v/>
      </c>
      <c r="C9" s="346"/>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5" t="str">
        <f t="shared" si="3"/>
        <v/>
      </c>
      <c r="C10" s="346"/>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5" t="str">
        <f t="shared" si="3"/>
        <v/>
      </c>
      <c r="C11" s="346"/>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5" t="str">
        <f t="shared" si="3"/>
        <v/>
      </c>
      <c r="C12" s="346"/>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5" t="str">
        <f t="shared" si="3"/>
        <v/>
      </c>
      <c r="C13" s="346"/>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5" t="str">
        <f t="shared" si="3"/>
        <v/>
      </c>
      <c r="C14" s="346"/>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5" t="str">
        <f t="shared" si="3"/>
        <v/>
      </c>
      <c r="C15" s="346"/>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5" t="str">
        <f t="shared" si="3"/>
        <v/>
      </c>
      <c r="C16" s="346"/>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5" t="str">
        <f t="shared" si="3"/>
        <v/>
      </c>
      <c r="C17" s="346"/>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5" t="str">
        <f t="shared" si="3"/>
        <v/>
      </c>
      <c r="C18" s="346"/>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5" t="str">
        <f t="shared" si="3"/>
        <v/>
      </c>
      <c r="C19" s="346"/>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5" t="str">
        <f t="shared" si="3"/>
        <v/>
      </c>
      <c r="C20" s="346"/>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5" t="str">
        <f t="shared" si="3"/>
        <v/>
      </c>
      <c r="C21" s="346"/>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5" t="str">
        <f t="shared" si="3"/>
        <v/>
      </c>
      <c r="C22" s="346"/>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5" t="str">
        <f t="shared" si="3"/>
        <v/>
      </c>
      <c r="C23" s="346"/>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5" t="str">
        <f t="shared" si="3"/>
        <v/>
      </c>
      <c r="C24" s="346"/>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5" t="str">
        <f t="shared" si="3"/>
        <v/>
      </c>
      <c r="C25" s="346"/>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5" t="str">
        <f t="shared" si="3"/>
        <v/>
      </c>
      <c r="C26" s="346"/>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5" t="str">
        <f t="shared" si="3"/>
        <v/>
      </c>
      <c r="C27" s="346"/>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5" t="str">
        <f t="shared" si="3"/>
        <v/>
      </c>
      <c r="C28" s="346"/>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5" t="str">
        <f t="shared" si="3"/>
        <v/>
      </c>
      <c r="C29" s="346"/>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5" t="str">
        <f t="shared" si="3"/>
        <v/>
      </c>
      <c r="C30" s="346"/>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5" t="str">
        <f t="shared" si="3"/>
        <v/>
      </c>
      <c r="C31" s="346"/>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5" t="str">
        <f t="shared" si="3"/>
        <v/>
      </c>
      <c r="C32" s="346"/>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5" t="str">
        <f t="shared" si="3"/>
        <v/>
      </c>
      <c r="C33" s="346"/>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5" t="str">
        <f t="shared" si="3"/>
        <v/>
      </c>
      <c r="C34" s="346"/>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5" t="str">
        <f t="shared" si="3"/>
        <v/>
      </c>
      <c r="C35" s="346"/>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5" t="str">
        <f t="shared" si="3"/>
        <v/>
      </c>
      <c r="C36" s="346"/>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5" t="str">
        <f t="shared" si="3"/>
        <v/>
      </c>
      <c r="C37" s="346"/>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5" t="str">
        <f t="shared" si="3"/>
        <v/>
      </c>
      <c r="C38" s="346"/>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5" t="str">
        <f t="shared" si="3"/>
        <v/>
      </c>
      <c r="C39" s="346"/>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5" t="str">
        <f t="shared" si="3"/>
        <v/>
      </c>
      <c r="C40" s="346"/>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5" t="str">
        <f t="shared" si="3"/>
        <v/>
      </c>
      <c r="C41" s="346"/>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5" t="str">
        <f t="shared" si="3"/>
        <v/>
      </c>
      <c r="C42" s="346"/>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5" t="str">
        <f t="shared" si="3"/>
        <v/>
      </c>
      <c r="C43" s="346"/>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5" t="str">
        <f t="shared" si="3"/>
        <v/>
      </c>
      <c r="C44" s="346"/>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5" t="str">
        <f t="shared" si="3"/>
        <v/>
      </c>
      <c r="C45" s="346"/>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5" t="str">
        <f t="shared" si="3"/>
        <v/>
      </c>
      <c r="C46" s="346"/>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5" t="str">
        <f t="shared" si="3"/>
        <v/>
      </c>
      <c r="C47" s="346"/>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5" t="str">
        <f t="shared" si="3"/>
        <v/>
      </c>
      <c r="C48" s="346"/>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5" t="str">
        <f t="shared" si="3"/>
        <v/>
      </c>
      <c r="C49" s="346"/>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5" t="str">
        <f t="shared" si="3"/>
        <v/>
      </c>
      <c r="C50" s="346"/>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5" t="str">
        <f t="shared" si="3"/>
        <v/>
      </c>
      <c r="C51" s="346"/>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5" t="str">
        <f t="shared" si="3"/>
        <v/>
      </c>
      <c r="C52" s="346"/>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5" t="str">
        <f t="shared" si="3"/>
        <v/>
      </c>
      <c r="C53" s="346"/>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5" t="str">
        <f t="shared" si="3"/>
        <v/>
      </c>
      <c r="C54" s="346"/>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5" t="str">
        <f t="shared" si="3"/>
        <v/>
      </c>
      <c r="C55" s="346"/>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5" t="str">
        <f t="shared" si="3"/>
        <v/>
      </c>
      <c r="C56" s="346"/>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5" t="str">
        <f t="shared" si="3"/>
        <v/>
      </c>
      <c r="C57" s="346"/>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5" t="str">
        <f t="shared" si="3"/>
        <v/>
      </c>
      <c r="C58" s="346"/>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5" t="str">
        <f t="shared" si="3"/>
        <v/>
      </c>
      <c r="C59" s="346"/>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5" t="str">
        <f t="shared" si="3"/>
        <v/>
      </c>
      <c r="C60" s="346"/>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5" t="str">
        <f t="shared" si="3"/>
        <v/>
      </c>
      <c r="C61" s="346"/>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5" t="str">
        <f t="shared" si="3"/>
        <v/>
      </c>
      <c r="C62" s="346"/>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5" t="str">
        <f t="shared" si="3"/>
        <v/>
      </c>
      <c r="C63" s="346"/>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5" t="str">
        <f t="shared" si="3"/>
        <v/>
      </c>
      <c r="C64" s="346"/>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5" t="str">
        <f t="shared" si="3"/>
        <v/>
      </c>
      <c r="C65" s="346"/>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5" t="str">
        <f t="shared" si="3"/>
        <v/>
      </c>
      <c r="C66" s="346"/>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5" t="str">
        <f t="shared" si="3"/>
        <v/>
      </c>
      <c r="C67" s="346"/>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5" t="str">
        <f t="shared" si="3"/>
        <v/>
      </c>
      <c r="C68" s="346"/>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5" t="str">
        <f t="shared" si="3"/>
        <v/>
      </c>
      <c r="C69" s="346"/>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5" t="str">
        <f t="shared" si="3"/>
        <v/>
      </c>
      <c r="C70" s="346"/>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5" t="str">
        <f t="shared" si="3"/>
        <v/>
      </c>
      <c r="C71" s="346"/>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5" t="str">
        <f t="shared" si="3"/>
        <v/>
      </c>
      <c r="C72" s="346"/>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5" t="str">
        <f t="shared" ref="B73:B136" si="12">IF(AA73=1,"won",IF(AB73=1,"tied",IF(AC73=1,"lost","")))</f>
        <v/>
      </c>
      <c r="C73" s="346"/>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5" t="str">
        <f t="shared" si="12"/>
        <v/>
      </c>
      <c r="C74" s="346"/>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5" t="str">
        <f t="shared" si="12"/>
        <v/>
      </c>
      <c r="C75" s="346"/>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5" t="str">
        <f t="shared" si="12"/>
        <v/>
      </c>
      <c r="C76" s="346"/>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5" t="str">
        <f t="shared" si="12"/>
        <v/>
      </c>
      <c r="C77" s="346"/>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5" t="str">
        <f t="shared" si="12"/>
        <v/>
      </c>
      <c r="C78" s="346"/>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5" t="str">
        <f t="shared" si="12"/>
        <v/>
      </c>
      <c r="C79" s="346"/>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5" t="str">
        <f t="shared" si="12"/>
        <v/>
      </c>
      <c r="C80" s="346"/>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5" t="str">
        <f t="shared" si="12"/>
        <v/>
      </c>
      <c r="C81" s="346"/>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5" t="str">
        <f t="shared" si="12"/>
        <v/>
      </c>
      <c r="C82" s="346"/>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5" t="str">
        <f t="shared" si="12"/>
        <v/>
      </c>
      <c r="C83" s="346"/>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5" t="str">
        <f t="shared" si="12"/>
        <v/>
      </c>
      <c r="C84" s="346"/>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5" t="str">
        <f t="shared" si="12"/>
        <v/>
      </c>
      <c r="C85" s="346"/>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5" t="str">
        <f t="shared" si="12"/>
        <v/>
      </c>
      <c r="C86" s="346"/>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5" t="str">
        <f t="shared" si="12"/>
        <v/>
      </c>
      <c r="C87" s="346"/>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5" t="str">
        <f t="shared" si="12"/>
        <v/>
      </c>
      <c r="C88" s="346"/>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5" t="str">
        <f t="shared" si="12"/>
        <v/>
      </c>
      <c r="C89" s="346"/>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5" t="str">
        <f t="shared" si="12"/>
        <v/>
      </c>
      <c r="C90" s="346"/>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5" t="str">
        <f t="shared" si="12"/>
        <v/>
      </c>
      <c r="C91" s="346"/>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5" t="str">
        <f t="shared" si="12"/>
        <v/>
      </c>
      <c r="C92" s="346"/>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5" t="str">
        <f t="shared" si="12"/>
        <v/>
      </c>
      <c r="C93" s="346"/>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5" t="str">
        <f t="shared" si="12"/>
        <v/>
      </c>
      <c r="C94" s="346"/>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5" t="str">
        <f t="shared" si="12"/>
        <v/>
      </c>
      <c r="C95" s="346"/>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5" t="str">
        <f t="shared" si="12"/>
        <v/>
      </c>
      <c r="C96" s="346"/>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5" t="str">
        <f t="shared" si="12"/>
        <v/>
      </c>
      <c r="C97" s="346"/>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5" t="str">
        <f t="shared" si="12"/>
        <v/>
      </c>
      <c r="C98" s="346"/>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5" t="str">
        <f t="shared" si="12"/>
        <v/>
      </c>
      <c r="C99" s="346"/>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5" t="str">
        <f t="shared" si="12"/>
        <v/>
      </c>
      <c r="C100" s="346"/>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5" t="str">
        <f t="shared" si="12"/>
        <v/>
      </c>
      <c r="C101" s="346"/>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5" t="str">
        <f t="shared" si="12"/>
        <v/>
      </c>
      <c r="C102" s="346"/>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5" t="str">
        <f t="shared" si="12"/>
        <v/>
      </c>
      <c r="C103" s="346"/>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5" t="str">
        <f t="shared" si="12"/>
        <v/>
      </c>
      <c r="C104" s="346"/>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5" t="str">
        <f t="shared" si="12"/>
        <v/>
      </c>
      <c r="C105" s="346"/>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5" t="str">
        <f t="shared" si="12"/>
        <v/>
      </c>
      <c r="C106" s="346"/>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5" t="str">
        <f t="shared" si="12"/>
        <v/>
      </c>
      <c r="C107" s="346"/>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5" t="str">
        <f t="shared" si="12"/>
        <v/>
      </c>
      <c r="C108" s="346"/>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5" t="str">
        <f t="shared" si="12"/>
        <v/>
      </c>
      <c r="C109" s="346"/>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5" t="str">
        <f t="shared" si="12"/>
        <v/>
      </c>
      <c r="C110" s="346"/>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5" t="str">
        <f t="shared" si="12"/>
        <v/>
      </c>
      <c r="C111" s="346"/>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5" t="str">
        <f t="shared" si="12"/>
        <v/>
      </c>
      <c r="C112" s="346"/>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5" t="str">
        <f t="shared" si="12"/>
        <v/>
      </c>
      <c r="C113" s="346"/>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5" t="str">
        <f t="shared" si="12"/>
        <v/>
      </c>
      <c r="C114" s="346"/>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5" t="str">
        <f t="shared" si="12"/>
        <v/>
      </c>
      <c r="C115" s="346"/>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5" t="str">
        <f t="shared" si="12"/>
        <v/>
      </c>
      <c r="C116" s="346"/>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5" t="str">
        <f t="shared" si="12"/>
        <v/>
      </c>
      <c r="C117" s="346"/>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5" t="str">
        <f t="shared" si="12"/>
        <v/>
      </c>
      <c r="C118" s="346"/>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5" t="str">
        <f t="shared" si="12"/>
        <v/>
      </c>
      <c r="C119" s="346"/>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5" t="str">
        <f t="shared" si="12"/>
        <v/>
      </c>
      <c r="C120" s="346"/>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5" t="str">
        <f t="shared" si="12"/>
        <v/>
      </c>
      <c r="C121" s="346"/>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5" t="str">
        <f t="shared" si="12"/>
        <v/>
      </c>
      <c r="C122" s="346"/>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5" t="str">
        <f t="shared" si="12"/>
        <v/>
      </c>
      <c r="C123" s="346"/>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5" t="str">
        <f t="shared" si="12"/>
        <v/>
      </c>
      <c r="C124" s="346"/>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5" t="str">
        <f t="shared" si="12"/>
        <v/>
      </c>
      <c r="C125" s="346"/>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5" t="str">
        <f t="shared" si="12"/>
        <v/>
      </c>
      <c r="C126" s="346"/>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5" t="str">
        <f t="shared" si="12"/>
        <v/>
      </c>
      <c r="C127" s="346"/>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5" t="str">
        <f t="shared" si="12"/>
        <v/>
      </c>
      <c r="C128" s="346"/>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5" t="str">
        <f t="shared" si="12"/>
        <v/>
      </c>
      <c r="C129" s="346"/>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5" t="str">
        <f t="shared" si="12"/>
        <v/>
      </c>
      <c r="C130" s="346"/>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5" t="str">
        <f t="shared" si="12"/>
        <v/>
      </c>
      <c r="C131" s="346"/>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5" t="str">
        <f t="shared" si="12"/>
        <v/>
      </c>
      <c r="C132" s="346"/>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5" t="str">
        <f t="shared" si="12"/>
        <v/>
      </c>
      <c r="C133" s="346"/>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5" t="str">
        <f t="shared" si="12"/>
        <v/>
      </c>
      <c r="C134" s="346"/>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5" t="str">
        <f t="shared" si="12"/>
        <v/>
      </c>
      <c r="C135" s="346"/>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5" t="str">
        <f t="shared" si="12"/>
        <v/>
      </c>
      <c r="C136" s="346"/>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5" t="str">
        <f t="shared" ref="B137:B200" si="19">IF(AA137=1,"won",IF(AB137=1,"tied",IF(AC137=1,"lost","")))</f>
        <v/>
      </c>
      <c r="C137" s="346"/>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5" t="str">
        <f t="shared" si="19"/>
        <v/>
      </c>
      <c r="C138" s="346"/>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5" t="str">
        <f t="shared" si="19"/>
        <v/>
      </c>
      <c r="C139" s="346"/>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5" t="str">
        <f t="shared" si="19"/>
        <v/>
      </c>
      <c r="C140" s="346"/>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5" t="str">
        <f t="shared" si="19"/>
        <v/>
      </c>
      <c r="C141" s="346"/>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5" t="str">
        <f t="shared" si="19"/>
        <v/>
      </c>
      <c r="C142" s="346"/>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5" t="str">
        <f t="shared" si="19"/>
        <v/>
      </c>
      <c r="C143" s="346"/>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5" t="str">
        <f t="shared" si="19"/>
        <v/>
      </c>
      <c r="C144" s="346"/>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5" t="str">
        <f t="shared" si="19"/>
        <v/>
      </c>
      <c r="C145" s="346"/>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5" t="str">
        <f t="shared" si="19"/>
        <v/>
      </c>
      <c r="C146" s="346"/>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5" t="str">
        <f t="shared" si="19"/>
        <v/>
      </c>
      <c r="C147" s="346"/>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5" t="str">
        <f t="shared" si="19"/>
        <v/>
      </c>
      <c r="C148" s="346"/>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5" t="str">
        <f t="shared" si="19"/>
        <v/>
      </c>
      <c r="C149" s="346"/>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5" t="str">
        <f t="shared" si="19"/>
        <v/>
      </c>
      <c r="C150" s="346"/>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5" t="str">
        <f t="shared" si="19"/>
        <v/>
      </c>
      <c r="C151" s="346"/>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5" t="str">
        <f t="shared" si="19"/>
        <v/>
      </c>
      <c r="C152" s="346"/>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5" t="str">
        <f t="shared" si="19"/>
        <v/>
      </c>
      <c r="C153" s="346"/>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5" t="str">
        <f t="shared" si="19"/>
        <v/>
      </c>
      <c r="C154" s="346"/>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5" t="str">
        <f t="shared" si="19"/>
        <v/>
      </c>
      <c r="C155" s="346"/>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5" t="str">
        <f t="shared" si="19"/>
        <v/>
      </c>
      <c r="C156" s="346"/>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5" t="str">
        <f t="shared" si="19"/>
        <v/>
      </c>
      <c r="C157" s="346"/>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5" t="str">
        <f t="shared" si="19"/>
        <v/>
      </c>
      <c r="C158" s="346"/>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5" t="str">
        <f t="shared" si="19"/>
        <v/>
      </c>
      <c r="C159" s="346"/>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5" t="str">
        <f t="shared" si="19"/>
        <v/>
      </c>
      <c r="C160" s="346"/>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5" t="str">
        <f t="shared" si="19"/>
        <v/>
      </c>
      <c r="C161" s="346"/>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5" t="str">
        <f t="shared" si="19"/>
        <v/>
      </c>
      <c r="C162" s="346"/>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5" t="str">
        <f t="shared" si="19"/>
        <v/>
      </c>
      <c r="C163" s="346"/>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5" t="str">
        <f t="shared" si="19"/>
        <v/>
      </c>
      <c r="C164" s="346"/>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5" t="str">
        <f t="shared" si="19"/>
        <v/>
      </c>
      <c r="C165" s="346"/>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5" t="str">
        <f t="shared" si="19"/>
        <v/>
      </c>
      <c r="C166" s="346"/>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5" t="str">
        <f t="shared" si="19"/>
        <v/>
      </c>
      <c r="C167" s="346"/>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5" t="str">
        <f t="shared" si="19"/>
        <v/>
      </c>
      <c r="C168" s="346"/>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5" t="str">
        <f t="shared" si="19"/>
        <v/>
      </c>
      <c r="C169" s="346"/>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5" t="str">
        <f t="shared" si="19"/>
        <v/>
      </c>
      <c r="C170" s="346"/>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5" t="str">
        <f t="shared" si="19"/>
        <v/>
      </c>
      <c r="C171" s="346"/>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5" t="str">
        <f t="shared" si="19"/>
        <v/>
      </c>
      <c r="C172" s="346"/>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5" t="str">
        <f t="shared" si="19"/>
        <v/>
      </c>
      <c r="C173" s="346"/>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5" t="str">
        <f t="shared" si="19"/>
        <v/>
      </c>
      <c r="C174" s="346"/>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5" t="str">
        <f t="shared" si="19"/>
        <v/>
      </c>
      <c r="C175" s="346"/>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5" t="str">
        <f t="shared" si="19"/>
        <v/>
      </c>
      <c r="C176" s="346"/>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5" t="str">
        <f t="shared" si="19"/>
        <v/>
      </c>
      <c r="C177" s="346"/>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5" t="str">
        <f t="shared" si="19"/>
        <v/>
      </c>
      <c r="C178" s="346"/>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5" t="str">
        <f t="shared" si="19"/>
        <v/>
      </c>
      <c r="C179" s="346"/>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5" t="str">
        <f t="shared" si="19"/>
        <v/>
      </c>
      <c r="C180" s="346"/>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5" t="str">
        <f t="shared" si="19"/>
        <v/>
      </c>
      <c r="C181" s="346"/>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5" t="str">
        <f t="shared" si="19"/>
        <v/>
      </c>
      <c r="C182" s="346"/>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5" t="str">
        <f t="shared" si="19"/>
        <v/>
      </c>
      <c r="C183" s="346"/>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5" t="str">
        <f t="shared" si="19"/>
        <v/>
      </c>
      <c r="C184" s="346"/>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5" t="str">
        <f t="shared" si="19"/>
        <v/>
      </c>
      <c r="C185" s="346"/>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5" t="str">
        <f t="shared" si="19"/>
        <v/>
      </c>
      <c r="C186" s="346"/>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5" t="str">
        <f t="shared" si="19"/>
        <v/>
      </c>
      <c r="C187" s="346"/>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5" t="str">
        <f t="shared" si="19"/>
        <v/>
      </c>
      <c r="C188" s="346"/>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5" t="str">
        <f t="shared" si="19"/>
        <v/>
      </c>
      <c r="C189" s="346"/>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5" t="str">
        <f t="shared" si="19"/>
        <v/>
      </c>
      <c r="C190" s="346"/>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5" t="str">
        <f t="shared" si="19"/>
        <v/>
      </c>
      <c r="C191" s="346"/>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5" t="str">
        <f t="shared" si="19"/>
        <v/>
      </c>
      <c r="C192" s="346"/>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5" t="str">
        <f t="shared" si="19"/>
        <v/>
      </c>
      <c r="C193" s="346"/>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5" t="str">
        <f t="shared" si="19"/>
        <v/>
      </c>
      <c r="C194" s="346"/>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5" t="str">
        <f t="shared" si="19"/>
        <v/>
      </c>
      <c r="C195" s="346"/>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5" t="str">
        <f t="shared" si="19"/>
        <v/>
      </c>
      <c r="C196" s="346"/>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5" t="str">
        <f t="shared" si="19"/>
        <v/>
      </c>
      <c r="C197" s="346"/>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5" t="str">
        <f t="shared" si="19"/>
        <v/>
      </c>
      <c r="C198" s="346"/>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5" t="str">
        <f t="shared" si="19"/>
        <v/>
      </c>
      <c r="C199" s="346"/>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5" t="str">
        <f t="shared" si="19"/>
        <v/>
      </c>
      <c r="C200" s="346"/>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5" t="str">
        <f t="shared" ref="B201:B206" si="26">IF(AA201=1,"won",IF(AB201=1,"tied",IF(AC201=1,"lost","")))</f>
        <v/>
      </c>
      <c r="C201" s="346"/>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5" t="str">
        <f t="shared" si="26"/>
        <v/>
      </c>
      <c r="C202" s="346"/>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5" t="str">
        <f t="shared" si="26"/>
        <v/>
      </c>
      <c r="C203" s="346"/>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5" t="str">
        <f t="shared" si="26"/>
        <v/>
      </c>
      <c r="C204" s="346"/>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5" t="str">
        <f t="shared" si="26"/>
        <v/>
      </c>
      <c r="C205" s="346"/>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5" t="str">
        <f t="shared" si="26"/>
        <v/>
      </c>
      <c r="C206" s="346"/>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Daniel Tavast</cp:lastModifiedBy>
  <cp:lastPrinted>2008-07-09T10:49:50Z</cp:lastPrinted>
  <dcterms:created xsi:type="dcterms:W3CDTF">2001-02-12T07:17:33Z</dcterms:created>
  <dcterms:modified xsi:type="dcterms:W3CDTF">2016-10-07T19:05:29Z</dcterms:modified>
</cp:coreProperties>
</file>