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14210" fullCalcOnLoad="1"/>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AF3"/>
  <c r="AG3"/>
  <c r="J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I21"/>
  <c r="BU2"/>
  <c r="BT2"/>
  <c r="BS2"/>
  <c r="BU3"/>
  <c r="BT3"/>
  <c r="BS3"/>
  <c r="BU4"/>
  <c r="BT4"/>
  <c r="BS4"/>
  <c r="D16"/>
  <c r="AR16"/>
  <c r="AB16"/>
  <c r="AC16"/>
  <c r="AD16"/>
  <c r="AE16"/>
  <c r="AF16"/>
  <c r="AG16"/>
  <c r="J16"/>
  <c r="D17"/>
  <c r="AB17"/>
  <c r="AC17"/>
  <c r="AD17"/>
  <c r="AE17"/>
  <c r="J17"/>
  <c r="AF17"/>
  <c r="AG17"/>
  <c r="BU5"/>
  <c r="BT5"/>
  <c r="BS5"/>
  <c r="BU6"/>
  <c r="BT6"/>
  <c r="BS6"/>
  <c r="D18"/>
  <c r="AS18"/>
  <c r="AB18"/>
  <c r="AC18"/>
  <c r="AD18"/>
  <c r="AE18"/>
  <c r="AF18"/>
  <c r="AG18"/>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D6"/>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D14"/>
  <c r="D11"/>
  <c r="D13"/>
  <c r="D12"/>
  <c r="D10"/>
  <c r="D9"/>
  <c r="D8"/>
  <c r="D7"/>
  <c r="D5"/>
  <c r="D4"/>
  <c r="D3"/>
  <c r="BV4"/>
  <c r="BW4"/>
  <c r="I16"/>
  <c r="X16"/>
  <c r="F16"/>
  <c r="K16"/>
  <c r="AQ16"/>
  <c r="AU16"/>
  <c r="H16"/>
  <c r="E16"/>
  <c r="G16"/>
  <c r="J8"/>
  <c r="J7"/>
  <c r="J5"/>
  <c r="AQ15"/>
  <c r="AU15"/>
  <c r="AT15"/>
  <c r="Y15"/>
  <c r="X15"/>
  <c r="K15"/>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J13"/>
  <c r="BU11"/>
  <c r="BT11"/>
  <c r="J11"/>
  <c r="BU12"/>
  <c r="BU14"/>
  <c r="BU13"/>
  <c r="AQ18"/>
  <c r="E17"/>
  <c r="AU18"/>
  <c r="BU8"/>
  <c r="BU16"/>
  <c r="BT10"/>
  <c r="BW10"/>
  <c r="BU9"/>
  <c r="BW3"/>
  <c r="V24"/>
  <c r="V20"/>
  <c r="Y20"/>
  <c r="Y25"/>
  <c r="BW11"/>
  <c r="K18"/>
  <c r="F18"/>
  <c r="G18"/>
  <c r="H18"/>
  <c r="E18"/>
  <c r="H15"/>
  <c r="F15"/>
  <c r="G15"/>
  <c r="BW7"/>
  <c r="BT15"/>
  <c r="BS15"/>
  <c r="BV15"/>
  <c r="BW15"/>
  <c r="M3" i="2"/>
  <c r="Q3"/>
  <c r="G3"/>
  <c r="K3"/>
  <c r="N3"/>
  <c r="E3"/>
  <c r="P3"/>
  <c r="T2"/>
  <c r="S3"/>
  <c r="B3"/>
  <c r="AB9" i="4"/>
  <c r="J9"/>
  <c r="C3" i="2"/>
  <c r="AB10" i="4"/>
  <c r="J10"/>
  <c r="A3" i="2"/>
  <c r="BT13" i="4"/>
  <c r="BW13"/>
  <c r="BW16"/>
  <c r="BV16"/>
  <c r="BT16"/>
  <c r="BS16"/>
  <c r="BT12"/>
  <c r="BW12"/>
  <c r="BT9"/>
  <c r="BW14"/>
  <c r="BT14"/>
  <c r="BS14"/>
  <c r="BV14"/>
  <c r="BW5"/>
  <c r="BT8"/>
  <c r="BW8"/>
  <c r="BW2"/>
  <c r="BW6"/>
  <c r="BW9"/>
  <c r="AT13"/>
  <c r="X43"/>
  <c r="AU13"/>
  <c r="X13"/>
  <c r="K13"/>
  <c r="AR13"/>
  <c r="AQ13"/>
  <c r="AS13"/>
  <c r="AQ9"/>
  <c r="T39"/>
  <c r="Y9"/>
  <c r="AR9"/>
  <c r="AS9"/>
  <c r="X9"/>
  <c r="H9"/>
  <c r="AT9"/>
  <c r="K9"/>
  <c r="G9"/>
  <c r="AR14"/>
  <c r="AT14"/>
  <c r="AU14"/>
  <c r="AS14"/>
  <c r="Y14"/>
  <c r="X14"/>
  <c r="F14"/>
  <c r="AQ14"/>
  <c r="BS7"/>
  <c r="BS8"/>
  <c r="BS9"/>
  <c r="BS10"/>
  <c r="BS11"/>
  <c r="BS12"/>
  <c r="BS13"/>
  <c r="AR10"/>
  <c r="X10"/>
  <c r="K10"/>
  <c r="AT10"/>
  <c r="AQ10"/>
  <c r="AS10"/>
  <c r="T40"/>
  <c r="Y10"/>
  <c r="AU10"/>
  <c r="V42"/>
  <c r="Y12"/>
  <c r="X12"/>
  <c r="K12"/>
  <c r="AT12"/>
  <c r="AQ12"/>
  <c r="AR12"/>
  <c r="AU12"/>
  <c r="AS12"/>
  <c r="F12"/>
  <c r="T33"/>
  <c r="T34"/>
  <c r="AQ11"/>
  <c r="T41"/>
  <c r="AU11"/>
  <c r="AR11"/>
  <c r="X11"/>
  <c r="AT11"/>
  <c r="AS11"/>
  <c r="T35"/>
  <c r="G14"/>
  <c r="T37"/>
  <c r="U37"/>
  <c r="H12"/>
  <c r="G12"/>
  <c r="G13"/>
  <c r="H13"/>
  <c r="F13"/>
  <c r="E10"/>
  <c r="H10"/>
  <c r="G10"/>
  <c r="F10"/>
  <c r="E9"/>
  <c r="AT5"/>
  <c r="AU5"/>
  <c r="AQ5"/>
  <c r="Y5"/>
  <c r="X5"/>
  <c r="E5"/>
  <c r="AR5"/>
  <c r="AS5"/>
  <c r="H5"/>
  <c r="E11"/>
  <c r="K11"/>
  <c r="AR6"/>
  <c r="AS6"/>
  <c r="AT6"/>
  <c r="AQ6"/>
  <c r="X6"/>
  <c r="F6"/>
  <c r="Y6"/>
  <c r="AU6"/>
  <c r="BV2"/>
  <c r="I15"/>
  <c r="H14"/>
  <c r="K14"/>
  <c r="BV10"/>
  <c r="BV6"/>
  <c r="I18"/>
  <c r="AU3"/>
  <c r="Y3"/>
  <c r="AT3"/>
  <c r="AR3"/>
  <c r="BV3"/>
  <c r="AQ3"/>
  <c r="AS3"/>
  <c r="BV7"/>
  <c r="X3"/>
  <c r="E3"/>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<sst xmlns="http://schemas.openxmlformats.org/spreadsheetml/2006/main" count="2795" uniqueCount="762">
  <si>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</si>
  <si>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</si>
  <si>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</si>
  <si>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</si>
  <si>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</si>
  <si>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</si>
  <si>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</si>
  <si>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</si>
  <si>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</si>
  <si>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</si>
  <si>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</si>
  <si>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</si>
  <si>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</si>
  <si>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</si>
  <si>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</si>
  <si>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</si>
  <si>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</si>
  <si>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</si>
  <si>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</si>
  <si>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</si>
  <si>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</si>
  <si>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</si>
  <si>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</si>
  <si>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</si>
  <si>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</si>
  <si>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</si>
  <si>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</si>
  <si>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</si>
  <si>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</si>
  <si>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</si>
  <si>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</si>
  <si>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</si>
  <si>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</si>
  <si>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</si>
  <si>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</si>
  <si>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</si>
  <si>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</si>
  <si>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</si>
  <si>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</si>
  <si>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</si>
  <si>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</si>
  <si>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</si>
  <si>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</si>
  <si>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</si>
  <si>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</si>
  <si>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</si>
  <si>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</si>
  <si>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</si>
  <si>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</si>
  <si>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</si>
  <si>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</si>
  <si>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</si>
  <si>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</si>
  <si>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</si>
  <si>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</si>
  <si>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</si>
  <si>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</si>
  <si>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</si>
  <si>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</si>
  <si>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</si>
  <si>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</si>
  <si>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</si>
  <si>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</si>
  <si>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</si>
  <si>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</si>
  <si>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</si>
  <si>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</si>
  <si>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</si>
  <si>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</si>
  <si>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</si>
  <si>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</si>
  <si>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</si>
  <si>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</si>
  <si>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</si>
  <si>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</si>
  <si>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</si>
  <si>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</si>
  <si>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</si>
  <si>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</si>
  <si>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</si>
  <si>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</si>
  <si>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</si>
  <si>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</si>
  <si>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</si>
  <si>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</si>
  <si>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</si>
  <si>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</si>
  <si>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</si>
  <si>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</si>
  <si>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</si>
  <si>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</si>
  <si>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</si>
  <si>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</si>
  <si>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</si>
  <si>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</si>
  <si>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</si>
  <si>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</si>
  <si>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</si>
  <si>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</si>
  <si>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</si>
  <si>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</si>
  <si>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</si>
  <si>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</si>
  <si>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</si>
  <si>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</si>
  <si>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</si>
  <si>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</si>
  <si>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</si>
  <si>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</si>
  <si>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</si>
  <si>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</si>
  <si>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</si>
  <si>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</si>
  <si>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</si>
  <si>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</si>
  <si>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</si>
  <si>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</si>
  <si>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</si>
  <si>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</si>
  <si>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</si>
  <si>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</si>
  <si>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</si>
  <si>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</si>
  <si>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</si>
  <si>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</si>
  <si>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</si>
  <si>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</si>
  <si>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</si>
  <si>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</si>
  <si>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</si>
  <si>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</si>
  <si>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</si>
  <si>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</si>
  <si>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</si>
  <si>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</si>
  <si>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</si>
  <si>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</si>
  <si>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</si>
  <si>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</si>
  <si>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</si>
  <si>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</si>
  <si>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</si>
  <si>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</si>
  <si>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</si>
  <si>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</si>
  <si>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</si>
  <si>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</si>
  <si>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</si>
  <si>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</si>
  <si>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</si>
  <si>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</si>
  <si>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</si>
  <si>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</si>
  <si>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</si>
  <si>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</si>
  <si>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</si>
  <si>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</si>
  <si>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</si>
  <si>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</si>
  <si>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</si>
  <si>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</si>
  <si>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</si>
  <si>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</si>
  <si>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</si>
  <si>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</si>
  <si>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</si>
  <si>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</si>
  <si>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</si>
  <si>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</si>
  <si>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</si>
  <si>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</si>
  <si>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</si>
  <si>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</si>
  <si>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</si>
  <si>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</si>
  <si>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</si>
  <si>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</si>
  <si>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</si>
  <si>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</si>
  <si>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</si>
  <si>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</si>
  <si>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</si>
  <si>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</si>
  <si>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</si>
  <si>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</si>
  <si>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</si>
  <si>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</si>
  <si>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</si>
  <si>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</si>
  <si>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</si>
  <si>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</si>
  <si>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</si>
  <si>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</si>
  <si>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</si>
  <si>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</si>
  <si>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</si>
  <si>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</si>
  <si>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</si>
  <si>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</si>
  <si>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</si>
  <si>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</si>
  <si>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</si>
  <si>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</si>
  <si>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</si>
  <si>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</si>
  <si>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</si>
  <si>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</si>
  <si>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</si>
  <si>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</si>
  <si>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</si>
  <si>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</si>
  <si>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</si>
  <si>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</si>
  <si>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</si>
  <si>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</si>
  <si>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</si>
  <si>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</si>
  <si>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</si>
  <si>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</si>
  <si>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</si>
  <si>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</si>
  <si>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</si>
  <si>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</si>
  <si>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</si>
  <si>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</si>
  <si>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</si>
  <si>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</si>
  <si>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</si>
  <si>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</si>
  <si>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</si>
  <si>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</si>
  <si>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</si>
  <si>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</si>
  <si>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</si>
  <si>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</si>
  <si>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</si>
  <si>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</si>
  <si>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</si>
  <si>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</si>
  <si>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</si>
  <si>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</si>
  <si>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</si>
  <si>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</si>
  <si>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</si>
  <si>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</si>
  <si>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</si>
  <si>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</si>
  <si>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</si>
  <si>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</si>
  <si>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</si>
  <si>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</si>
  <si>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</si>
  <si>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</si>
  <si>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</si>
  <si>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</si>
  <si>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</si>
  <si>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</si>
  <si>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</si>
  <si>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</si>
  <si>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</si>
  <si>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</si>
  <si>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</si>
  <si>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</si>
  <si>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</si>
  <si>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</si>
  <si>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</si>
  <si>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</si>
  <si>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</si>
  <si>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</si>
  <si>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</si>
  <si>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</si>
  <si>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</si>
  <si>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</si>
  <si>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</si>
  <si>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</si>
  <si>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</si>
  <si>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</si>
  <si>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</si>
  <si>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</si>
  <si>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</si>
  <si>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</si>
  <si>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</si>
  <si>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</si>
  <si>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</si>
  <si>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</si>
  <si>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</si>
  <si>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</si>
  <si>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</si>
  <si>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</si>
  <si>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</si>
  <si>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</si>
  <si>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</si>
  <si>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</si>
  <si>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</si>
  <si>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</si>
  <si>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</si>
  <si>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</si>
  <si>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</si>
  <si>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</si>
  <si>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</si>
  <si>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</si>
  <si>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</si>
  <si>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</si>
  <si>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</si>
  <si>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</si>
  <si>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</si>
  <si>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</si>
  <si>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</si>
  <si>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</si>
  <si>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</si>
  <si>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</si>
  <si>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</si>
  <si>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</si>
  <si>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</si>
  <si>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</si>
  <si>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</si>
  <si>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</si>
  <si>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</si>
  <si>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</si>
  <si>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</si>
  <si>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</si>
  <si>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</si>
  <si>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</si>
  <si>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</si>
  <si>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</si>
  <si>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</si>
  <si>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</si>
  <si>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</si>
  <si>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</si>
  <si>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</si>
  <si>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</si>
  <si>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</si>
  <si>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</si>
  <si>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</si>
  <si>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</si>
  <si>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</si>
  <si>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</si>
  <si>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</si>
  <si>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</si>
  <si>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</si>
  <si>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</si>
  <si>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</si>
  <si>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</si>
  <si>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</si>
  <si>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</si>
  <si>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</si>
  <si>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</si>
  <si>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</si>
  <si>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</si>
  <si>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</si>
  <si>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</si>
  <si>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</si>
  <si>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</si>
  <si>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</si>
  <si>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</si>
  <si>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</si>
  <si>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</si>
  <si>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</si>
  <si>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</si>
  <si>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</si>
  <si>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</si>
  <si>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</si>
  <si>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</si>
  <si>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</si>
  <si>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</si>
  <si>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</si>
  <si>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</si>
  <si>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</si>
  <si>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</si>
  <si>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</si>
  <si>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</si>
  <si>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</si>
  <si>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</si>
  <si>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</si>
  <si>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</si>
  <si>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</si>
  <si>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</si>
  <si>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</si>
  <si>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</si>
  <si>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</si>
  <si>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</si>
  <si>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</si>
  <si>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</si>
  <si>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</si>
  <si>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</si>
  <si>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</si>
  <si>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</si>
  <si>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</si>
  <si>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</si>
  <si>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</si>
  <si>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</si>
  <si>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</si>
  <si>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</si>
  <si>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</si>
  <si>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</si>
  <si>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</si>
  <si>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</si>
  <si>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</si>
  <si>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</si>
  <si>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</si>
  <si>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</si>
  <si>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</si>
  <si>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</si>
  <si>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</si>
  <si>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</si>
  <si>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</si>
  <si>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</si>
  <si>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</si>
  <si>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</si>
  <si>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</si>
  <si>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</si>
  <si>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</si>
  <si>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</si>
  <si>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</si>
  <si>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</si>
  <si>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</si>
  <si>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</si>
  <si>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</si>
  <si>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</si>
  <si>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</si>
  <si>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</si>
  <si>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</si>
  <si>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</si>
  <si>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</si>
  <si>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</si>
  <si>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</si>
  <si>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</si>
  <si>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</si>
  <si>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</si>
  <si>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</si>
  <si>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</si>
  <si>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</si>
  <si>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</si>
  <si>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</si>
  <si>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</si>
  <si>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</si>
  <si>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</si>
  <si>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</si>
  <si>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</si>
  <si>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</si>
  <si>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</si>
  <si>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</si>
  <si>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</si>
  <si>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</si>
  <si>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</si>
  <si>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</si>
  <si>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</si>
  <si>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</si>
  <si>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</si>
  <si>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</si>
  <si>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</si>
  <si>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</si>
  <si>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</si>
  <si>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</si>
  <si>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</si>
  <si>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</si>
  <si>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</si>
  <si>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</si>
  <si>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</si>
  <si>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</si>
  <si>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</si>
  <si>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</si>
  <si>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</si>
  <si>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</si>
  <si>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</si>
  <si>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</si>
  <si>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</si>
  <si>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</si>
  <si>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</si>
  <si>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</si>
  <si>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</si>
  <si>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</si>
  <si>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</si>
  <si>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</si>
  <si>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</si>
  <si>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</si>
  <si>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</si>
  <si>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</si>
  <si>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</si>
  <si>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</si>
  <si>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</si>
  <si>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</si>
  <si>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</si>
  <si>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</si>
  <si>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</si>
  <si>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</si>
  <si>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</si>
  <si>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</si>
  <si>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</si>
  <si>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</si>
  <si>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</si>
  <si>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</si>
  <si>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</si>
  <si>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</si>
  <si>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</si>
  <si>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</si>
  <si>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</si>
  <si>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</si>
  <si>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</si>
  <si>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</si>
  <si>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</si>
  <si>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</si>
  <si>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</si>
  <si>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</si>
  <si>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</si>
  <si>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</si>
  <si>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</si>
  <si>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</si>
  <si>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</si>
  <si>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</si>
  <si>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</si>
  <si>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</si>
  <si>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</si>
  <si>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</si>
  <si>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</si>
  <si>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</si>
  <si>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</si>
  <si>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</si>
  <si>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</si>
  <si>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</si>
  <si>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</si>
  <si>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</si>
  <si>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</si>
  <si>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</si>
  <si>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</si>
  <si>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</si>
  <si>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</si>
  <si>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</si>
  <si>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</si>
  <si>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</si>
  <si>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</si>
  <si>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</si>
  <si>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</si>
  <si>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</si>
  <si>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</si>
  <si>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</si>
  <si>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</si>
  <si>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</si>
  <si>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</si>
  <si>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</si>
  <si>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</si>
  <si>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</si>
  <si>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</si>
  <si>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</si>
  <si>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</si>
  <si>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</si>
  <si>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</si>
  <si>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</si>
  <si>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</si>
  <si>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</si>
  <si>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</si>
  <si>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</si>
  <si>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</si>
  <si>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</si>
  <si>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</si>
  <si>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</si>
  <si>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</si>
  <si>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</si>
  <si>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</si>
  <si>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</si>
  <si>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</si>
  <si>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</si>
  <si>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</si>
  <si>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</si>
  <si>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</si>
  <si>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</si>
  <si>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</si>
  <si>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</si>
  <si>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</si>
  <si>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</si>
  <si>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</si>
  <si>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</si>
  <si>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</si>
  <si>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</si>
  <si>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</si>
  <si>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</si>
  <si>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</si>
  <si>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</si>
  <si>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</si>
  <si>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</si>
  <si>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</si>
  <si>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</si>
  <si>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</si>
  <si>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</si>
  <si>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</si>
  <si>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</si>
  <si>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</si>
  <si>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</si>
  <si>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</si>
  <si>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</si>
  <si>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</si>
  <si>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</si>
  <si>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</si>
  <si>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</si>
  <si>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</si>
  <si>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</si>
  <si>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</si>
  <si>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</si>
  <si>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</si>
  <si>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</si>
  <si>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</si>
  <si>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</si>
  <si>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</si>
  <si>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</si>
  <si>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</si>
  <si>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</si>
  <si>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</si>
  <si>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</si>
  <si>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</si>
  <si>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</si>
  <si>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</si>
  <si>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</si>
  <si>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</si>
  <si>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</si>
  <si>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</si>
  <si>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</si>
  <si>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</si>
  <si>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</si>
  <si>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</si>
  <si>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</si>
  <si>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</si>
  <si>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</si>
  <si>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</si>
  <si>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</si>
  <si>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</si>
  <si>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</si>
  <si>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</si>
  <si>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</si>
  <si>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</si>
  <si>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</si>
  <si>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</si>
  <si>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</si>
  <si>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</si>
  <si>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</si>
  <si>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</si>
  <si>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</si>
  <si>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</si>
  <si>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</si>
  <si>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</si>
  <si>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</si>
  <si>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</si>
  <si>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</si>
  <si>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</si>
  <si>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</si>
  <si>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</si>
  <si>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</si>
  <si>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</si>
  <si>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</si>
  <si>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</si>
  <si>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</si>
  <si>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</si>
  <si>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</si>
  <si>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</si>
  <si>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</si>
  <si>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</si>
  <si>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</si>
  <si>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</si>
  <si>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</si>
  <si>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</si>
  <si>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</si>
  <si>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</si>
  <si>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</si>
  <si>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</si>
  <si>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</si>
  <si>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</si>
  <si>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</si>
  <si>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</si>
  <si>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</si>
  <si>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</si>
  <si>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</si>
  <si>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</si>
  <si>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</si>
  <si>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</si>
  <si>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</si>
  <si>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</si>
  <si>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</si>
  <si>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</si>
  <si>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</si>
  <si>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</si>
  <si>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</si>
  <si>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</si>
  <si>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</si>
  <si>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</si>
  <si>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</si>
  <si>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</si>
  <si>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</si>
  <si>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</si>
  <si>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</si>
  <si>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</si>
  <si>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</si>
  <si>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</si>
  <si>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</si>
  <si>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</si>
  <si>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</si>
  <si>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</si>
  <si>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</si>
  <si>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</si>
  <si>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</si>
  <si>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</si>
  <si>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</si>
  <si>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</si>
  <si>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</si>
  <si>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</si>
  <si>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</si>
  <si>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</si>
  <si>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</si>
  <si>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</si>
  <si>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</si>
  <si>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</si>
  <si>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</si>
  <si>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</si>
  <si>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</si>
  <si>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</si>
  <si>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</si>
  <si>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</si>
  <si>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</si>
  <si>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</si>
  <si>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</si>
  <si>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</si>
  <si>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</si>
  <si>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</si>
  <si>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</si>
  <si>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</si>
  <si>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</si>
  <si>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</si>
  <si>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</si>
  <si>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</si>
  <si>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</si>
  <si>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</si>
  <si>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</si>
  <si>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</si>
  <si>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</si>
  <si>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</si>
  <si>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</si>
  <si>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</si>
  <si>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</si>
  <si>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</si>
  <si>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</si>
  <si>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</si>
  <si>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</si>
  <si>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</si>
  <si>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</si>
  <si>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</si>
  <si>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</si>
  <si>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</si>
  <si>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</si>
  <si>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</si>
  <si>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</si>
  <si>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</si>
  <si>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</si>
  <si>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</si>
  <si>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</si>
  <si>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</si>
  <si>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</si>
  <si>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</si>
  <si>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</si>
  <si>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</si>
  <si>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</si>
  <si>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</si>
  <si>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</si>
  <si>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RoterSternHochdahl</t>
  </si>
  <si>
    <t>Scare Dem Crew</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</si>
</sst>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2" xfId="0" applyFont="1" applyFill="1" applyBorder="1" applyAlignment="1" applyProtection="1">
      <alignment vertical="center" wrapText="1" shrinkToFit="1"/>
      <protection locked="0"/>
    </xf>
    <xf numFmtId="0" fontId="0" fillId="2" borderId="53"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4"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0"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3" fontId="4" fillId="5" borderId="1"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1"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K13" sqref="K13"/>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Dark 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Dodge</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23</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Dark Elf Blitzer</v>
      </c>
      <c r="E4" s="9">
        <f t="shared" si="5"/>
        <v>7</v>
      </c>
      <c r="F4" s="10">
        <f t="shared" si="6"/>
        <v>3</v>
      </c>
      <c r="G4" s="11">
        <f t="shared" si="7"/>
        <v>4</v>
      </c>
      <c r="H4" s="12">
        <f t="shared" si="8"/>
        <v>8</v>
      </c>
      <c r="I4" s="201" t="str">
        <f t="shared" si="9"/>
        <v>Block</v>
      </c>
      <c r="J4" s="282" t="str">
        <f t="shared" ref="J4:J18" si="24">AB4&amp;AC4&amp;AD4&amp;AE4&amp;AF4&amp;AG4&amp;IF(AH4&lt;&gt;"",", "&amp;AH4,"")</f>
        <v>Dodge</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Dodge</v>
      </c>
      <c r="AC4" s="286" t="str">
        <f t="shared" si="14"/>
        <v/>
      </c>
      <c r="AD4" s="286" t="str">
        <f t="shared" si="15"/>
        <v/>
      </c>
      <c r="AE4" s="286" t="str">
        <f t="shared" si="16"/>
        <v/>
      </c>
      <c r="AF4" s="286" t="str">
        <f t="shared" si="17"/>
        <v/>
      </c>
      <c r="AG4" s="286" t="str">
        <f t="shared" si="18"/>
        <v/>
      </c>
      <c r="AH4" s="302"/>
      <c r="AI4" s="231"/>
      <c r="AJ4" s="283">
        <v>23</v>
      </c>
      <c r="AK4" s="283">
        <v>1</v>
      </c>
      <c r="AL4" s="283">
        <v>1</v>
      </c>
      <c r="AM4" s="283">
        <v>1</v>
      </c>
      <c r="AN4" s="283">
        <v>1</v>
      </c>
      <c r="AO4" s="283">
        <v>1</v>
      </c>
      <c r="AP4" s="37">
        <v>5</v>
      </c>
      <c r="AQ4" s="32">
        <f t="shared" si="19"/>
        <v>7</v>
      </c>
      <c r="AR4" s="32">
        <f t="shared" si="20"/>
        <v>3</v>
      </c>
      <c r="AS4" s="32">
        <f t="shared" si="21"/>
        <v>4</v>
      </c>
      <c r="AT4" s="32">
        <f t="shared" si="22"/>
        <v>8</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Dark Elf Blitzer</v>
      </c>
      <c r="E5" s="9">
        <f t="shared" si="5"/>
        <v>7</v>
      </c>
      <c r="F5" s="10">
        <f t="shared" si="6"/>
        <v>3</v>
      </c>
      <c r="G5" s="11">
        <f t="shared" si="7"/>
        <v>4</v>
      </c>
      <c r="H5" s="12">
        <f t="shared" si="8"/>
        <v>8</v>
      </c>
      <c r="I5" s="201" t="str">
        <f t="shared" si="9"/>
        <v>Block</v>
      </c>
      <c r="J5" s="282" t="str">
        <f t="shared" si="24"/>
        <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5</v>
      </c>
      <c r="AQ5" s="32">
        <f t="shared" si="19"/>
        <v>7</v>
      </c>
      <c r="AR5" s="32">
        <f t="shared" si="20"/>
        <v>3</v>
      </c>
      <c r="AS5" s="32">
        <f t="shared" si="21"/>
        <v>4</v>
      </c>
      <c r="AT5" s="32">
        <f t="shared" si="22"/>
        <v>8</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Dark Elf Blitzer</v>
      </c>
      <c r="E6" s="9">
        <f t="shared" si="5"/>
        <v>7</v>
      </c>
      <c r="F6" s="10">
        <f t="shared" si="6"/>
        <v>3</v>
      </c>
      <c r="G6" s="11">
        <f t="shared" si="7"/>
        <v>4</v>
      </c>
      <c r="H6" s="12">
        <f t="shared" si="8"/>
        <v>8</v>
      </c>
      <c r="I6" s="201" t="str">
        <f t="shared" si="9"/>
        <v>Block</v>
      </c>
      <c r="J6" s="282" t="str">
        <f t="shared" si="24"/>
        <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5</v>
      </c>
      <c r="AQ6" s="32">
        <f t="shared" si="19"/>
        <v>7</v>
      </c>
      <c r="AR6" s="32">
        <f t="shared" si="20"/>
        <v>3</v>
      </c>
      <c r="AS6" s="32">
        <f t="shared" si="21"/>
        <v>4</v>
      </c>
      <c r="AT6" s="32">
        <f t="shared" si="22"/>
        <v>8</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Witch Elf</v>
      </c>
      <c r="E7" s="9">
        <f t="shared" si="5"/>
        <v>7</v>
      </c>
      <c r="F7" s="10">
        <f t="shared" si="6"/>
        <v>3</v>
      </c>
      <c r="G7" s="11">
        <f t="shared" si="7"/>
        <v>4</v>
      </c>
      <c r="H7" s="12">
        <f t="shared" si="8"/>
        <v>7</v>
      </c>
      <c r="I7" s="201" t="str">
        <f t="shared" si="9"/>
        <v>Dodge,  Frenzy,  Jump Up</v>
      </c>
      <c r="J7" s="282" t="str">
        <f t="shared" si="24"/>
        <v>Wrestle</v>
      </c>
      <c r="K7" s="13" t="str">
        <f t="shared" si="10"/>
        <v/>
      </c>
      <c r="L7" s="116"/>
      <c r="M7" s="116"/>
      <c r="N7" s="117"/>
      <c r="O7" s="118"/>
      <c r="P7" s="119"/>
      <c r="Q7" s="120"/>
      <c r="R7" s="121"/>
      <c r="S7" s="122"/>
      <c r="T7" s="121"/>
      <c r="U7" s="122"/>
      <c r="V7" s="123"/>
      <c r="W7" s="124"/>
      <c r="X7" s="211">
        <f t="shared" si="11"/>
        <v>0</v>
      </c>
      <c r="Y7" s="128">
        <f t="shared" si="12"/>
        <v>130000</v>
      </c>
      <c r="Z7" s="244"/>
      <c r="AA7" s="266"/>
      <c r="AB7" s="286" t="str">
        <f t="shared" si="13"/>
        <v>Wrestle</v>
      </c>
      <c r="AC7" s="286" t="str">
        <f t="shared" si="14"/>
        <v/>
      </c>
      <c r="AD7" s="286" t="str">
        <f t="shared" si="15"/>
        <v/>
      </c>
      <c r="AE7" s="286" t="str">
        <f t="shared" si="16"/>
        <v/>
      </c>
      <c r="AF7" s="286" t="str">
        <f t="shared" si="17"/>
        <v/>
      </c>
      <c r="AG7" s="286" t="str">
        <f t="shared" si="18"/>
        <v/>
      </c>
      <c r="AH7" s="302"/>
      <c r="AI7" s="231"/>
      <c r="AJ7" s="283">
        <v>19</v>
      </c>
      <c r="AK7" s="283">
        <v>1</v>
      </c>
      <c r="AL7" s="283">
        <v>1</v>
      </c>
      <c r="AM7" s="283">
        <v>1</v>
      </c>
      <c r="AN7" s="283">
        <v>1</v>
      </c>
      <c r="AO7" s="283">
        <v>1</v>
      </c>
      <c r="AP7" s="37">
        <v>6</v>
      </c>
      <c r="AQ7" s="32">
        <f t="shared" si="19"/>
        <v>7</v>
      </c>
      <c r="AR7" s="32">
        <f t="shared" si="20"/>
        <v>3</v>
      </c>
      <c r="AS7" s="32">
        <f t="shared" si="21"/>
        <v>4</v>
      </c>
      <c r="AT7" s="32">
        <f t="shared" si="22"/>
        <v>7</v>
      </c>
      <c r="AU7" s="217">
        <f t="shared" si="23"/>
        <v>130000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Witch Elf</v>
      </c>
      <c r="E8" s="9">
        <f t="shared" si="5"/>
        <v>7</v>
      </c>
      <c r="F8" s="10">
        <f t="shared" si="6"/>
        <v>3</v>
      </c>
      <c r="G8" s="11">
        <f t="shared" si="7"/>
        <v>4</v>
      </c>
      <c r="H8" s="12">
        <f t="shared" si="8"/>
        <v>7</v>
      </c>
      <c r="I8" s="201" t="str">
        <f t="shared" si="9"/>
        <v>Dodge,  Frenzy,  Jump Up</v>
      </c>
      <c r="J8" s="282" t="str">
        <f t="shared" si="24"/>
        <v>Block</v>
      </c>
      <c r="K8" s="13" t="str">
        <f t="shared" si="10"/>
        <v/>
      </c>
      <c r="L8" s="116"/>
      <c r="M8" s="116"/>
      <c r="N8" s="117"/>
      <c r="O8" s="118"/>
      <c r="P8" s="119"/>
      <c r="Q8" s="120"/>
      <c r="R8" s="121"/>
      <c r="S8" s="122"/>
      <c r="T8" s="121"/>
      <c r="U8" s="122"/>
      <c r="V8" s="123"/>
      <c r="W8" s="124"/>
      <c r="X8" s="211">
        <f t="shared" si="11"/>
        <v>0</v>
      </c>
      <c r="Y8" s="128">
        <f t="shared" si="12"/>
        <v>130000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6</v>
      </c>
      <c r="AQ8" s="32">
        <f t="shared" si="19"/>
        <v>7</v>
      </c>
      <c r="AR8" s="32">
        <f t="shared" si="20"/>
        <v>3</v>
      </c>
      <c r="AS8" s="32">
        <f t="shared" si="21"/>
        <v>4</v>
      </c>
      <c r="AT8" s="32">
        <f t="shared" si="22"/>
        <v>7</v>
      </c>
      <c r="AU8" s="217">
        <f t="shared" si="23"/>
        <v>130000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Dark Elf Runner</v>
      </c>
      <c r="E9" s="9">
        <f t="shared" si="5"/>
        <v>7</v>
      </c>
      <c r="F9" s="10">
        <f t="shared" si="6"/>
        <v>3</v>
      </c>
      <c r="G9" s="11">
        <f t="shared" si="7"/>
        <v>4</v>
      </c>
      <c r="H9" s="12">
        <f t="shared" si="8"/>
        <v>7</v>
      </c>
      <c r="I9" s="201" t="str">
        <f t="shared" si="9"/>
        <v>Dump-off</v>
      </c>
      <c r="J9" s="282" t="str">
        <f t="shared" si="24"/>
        <v>Leader</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Leader</v>
      </c>
      <c r="AC9" s="286" t="str">
        <f t="shared" si="14"/>
        <v/>
      </c>
      <c r="AD9" s="286" t="str">
        <f t="shared" si="15"/>
        <v/>
      </c>
      <c r="AE9" s="286" t="str">
        <f t="shared" si="16"/>
        <v/>
      </c>
      <c r="AF9" s="286" t="str">
        <f t="shared" si="17"/>
        <v/>
      </c>
      <c r="AG9" s="286" t="str">
        <f t="shared" si="18"/>
        <v/>
      </c>
      <c r="AH9" s="302"/>
      <c r="AI9" s="231"/>
      <c r="AJ9" s="283">
        <v>33</v>
      </c>
      <c r="AK9" s="283">
        <v>1</v>
      </c>
      <c r="AL9" s="283">
        <v>1</v>
      </c>
      <c r="AM9" s="283">
        <v>1</v>
      </c>
      <c r="AN9" s="283">
        <v>1</v>
      </c>
      <c r="AO9" s="283">
        <v>1</v>
      </c>
      <c r="AP9" s="37">
        <v>3</v>
      </c>
      <c r="AQ9" s="32">
        <f t="shared" si="19"/>
        <v>7</v>
      </c>
      <c r="AR9" s="32">
        <f t="shared" si="20"/>
        <v>3</v>
      </c>
      <c r="AS9" s="32">
        <f t="shared" si="21"/>
        <v>4</v>
      </c>
      <c r="AT9" s="32">
        <f t="shared" si="22"/>
        <v>7</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
      </c>
      <c r="E10" s="9" t="str">
        <f t="shared" si="5"/>
        <v/>
      </c>
      <c r="F10" s="10" t="str">
        <f t="shared" si="6"/>
        <v/>
      </c>
      <c r="G10" s="11" t="str">
        <f t="shared" si="7"/>
        <v/>
      </c>
      <c r="H10" s="12" t="str">
        <f t="shared" si="8"/>
        <v/>
      </c>
      <c r="I10" s="201" t="str">
        <f t="shared" si="9"/>
        <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1</v>
      </c>
      <c r="AQ10" s="32" t="e">
        <f t="shared" si="19"/>
        <v>#N/A</v>
      </c>
      <c r="AR10" s="32" t="e">
        <f t="shared" si="20"/>
        <v>#N/A</v>
      </c>
      <c r="AS10" s="32" t="e">
        <f t="shared" si="21"/>
        <v>#N/A</v>
      </c>
      <c r="AT10" s="32" t="e">
        <f t="shared" si="22"/>
        <v>#N/A</v>
      </c>
      <c r="AU10" s="217">
        <f t="shared" si="23"/>
        <v>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Dark Elf Lineman</v>
      </c>
      <c r="E11" s="9">
        <f t="shared" si="5"/>
        <v>6</v>
      </c>
      <c r="F11" s="10">
        <f t="shared" si="6"/>
        <v>3</v>
      </c>
      <c r="G11" s="11">
        <f t="shared" si="7"/>
        <v>4</v>
      </c>
      <c r="H11" s="12">
        <f t="shared" si="8"/>
        <v>8</v>
      </c>
      <c r="I11" s="201">
        <f t="shared" si="9"/>
        <v>0</v>
      </c>
      <c r="J11" s="282" t="str">
        <f t="shared" si="24"/>
        <v>Block</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Block</v>
      </c>
      <c r="AC11" s="286" t="str">
        <f t="shared" si="14"/>
        <v/>
      </c>
      <c r="AD11" s="286" t="str">
        <f t="shared" si="15"/>
        <v/>
      </c>
      <c r="AE11" s="286" t="str">
        <f t="shared" si="16"/>
        <v/>
      </c>
      <c r="AF11" s="286" t="str">
        <f t="shared" si="17"/>
        <v/>
      </c>
      <c r="AG11" s="286" t="str">
        <f t="shared" si="18"/>
        <v/>
      </c>
      <c r="AH11" s="302"/>
      <c r="AI11" s="231"/>
      <c r="AJ11" s="283">
        <v>6</v>
      </c>
      <c r="AK11" s="283">
        <v>1</v>
      </c>
      <c r="AL11" s="283">
        <v>1</v>
      </c>
      <c r="AM11" s="283">
        <v>1</v>
      </c>
      <c r="AN11" s="283">
        <v>1</v>
      </c>
      <c r="AO11" s="283">
        <v>1</v>
      </c>
      <c r="AP11" s="37">
        <v>2</v>
      </c>
      <c r="AQ11" s="32">
        <f t="shared" si="19"/>
        <v>6</v>
      </c>
      <c r="AR11" s="32">
        <f t="shared" si="20"/>
        <v>3</v>
      </c>
      <c r="AS11" s="32">
        <f t="shared" si="21"/>
        <v>4</v>
      </c>
      <c r="AT11" s="32">
        <f t="shared" si="22"/>
        <v>8</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Dark Elf Lineman</v>
      </c>
      <c r="E14" s="9">
        <f t="shared" si="5"/>
        <v>6</v>
      </c>
      <c r="F14" s="10">
        <f t="shared" si="6"/>
        <v>3</v>
      </c>
      <c r="G14" s="11">
        <f t="shared" si="7"/>
        <v>4</v>
      </c>
      <c r="H14" s="12">
        <f t="shared" si="8"/>
        <v>8</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4</v>
      </c>
      <c r="AT14" s="32">
        <f t="shared" si="22"/>
        <v>8</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1100000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11"/>
      <c r="D20" s="312"/>
      <c r="E20" s="321" t="s">
        <v>529</v>
      </c>
      <c r="F20" s="322"/>
      <c r="G20" s="322"/>
      <c r="H20" s="322"/>
      <c r="I20" s="323" t="s">
        <v>761</v>
      </c>
      <c r="J20" s="324"/>
      <c r="K20" s="325"/>
      <c r="L20" s="340" t="s">
        <v>15</v>
      </c>
      <c r="M20" s="340"/>
      <c r="N20" s="340"/>
      <c r="O20" s="340"/>
      <c r="P20" s="340"/>
      <c r="Q20" s="340"/>
      <c r="R20" s="340"/>
      <c r="S20" s="341"/>
      <c r="T20" s="125">
        <v>2</v>
      </c>
      <c r="U20" s="15" t="s">
        <v>16</v>
      </c>
      <c r="V20" s="338">
        <f>IF(I21&lt;&gt;"",VLOOKUP(I21,BN2:BO25,2,FALSE),0)</f>
        <v>50000</v>
      </c>
      <c r="W20" s="338"/>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11"/>
      <c r="D21" s="312"/>
      <c r="E21" s="316" t="s">
        <v>18</v>
      </c>
      <c r="F21" s="317"/>
      <c r="G21" s="317"/>
      <c r="H21" s="317"/>
      <c r="I21" s="212" t="str">
        <f>VLOOKUP(AQ22,BM2:BN25,2,FALSE)</f>
        <v>Dark Elf</v>
      </c>
      <c r="J21" s="19"/>
      <c r="K21" s="213"/>
      <c r="L21" s="332" t="s">
        <v>17</v>
      </c>
      <c r="M21" s="332"/>
      <c r="N21" s="332"/>
      <c r="O21" s="332"/>
      <c r="P21" s="332"/>
      <c r="Q21" s="332"/>
      <c r="R21" s="332"/>
      <c r="S21" s="333"/>
      <c r="T21" s="126">
        <v>2</v>
      </c>
      <c r="U21" s="17" t="str">
        <f>IF(AP21=TRUE,"","x")</f>
        <v>x</v>
      </c>
      <c r="V21" s="339">
        <f>IF(AP21=TRUE,"free",10000)</f>
        <v>10000</v>
      </c>
      <c r="W21" s="339"/>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11"/>
      <c r="D24" s="312"/>
      <c r="E24" s="326" t="s">
        <v>22</v>
      </c>
      <c r="F24" s="327"/>
      <c r="G24" s="327"/>
      <c r="H24" s="328"/>
      <c r="I24" s="232">
        <v>0</v>
      </c>
      <c r="J24" s="233" t="s">
        <v>519</v>
      </c>
      <c r="K24" s="234"/>
      <c r="L24" s="342" t="str">
        <f>IF(I21="Undead","",(IF(I21="Necromantic","",(IF(I21="Khemri","",(IF(I21="Nurgle","","APOTHECARY")))))))</f>
        <v>APOTHECARY</v>
      </c>
      <c r="M24" s="342"/>
      <c r="N24" s="342"/>
      <c r="O24" s="342"/>
      <c r="P24" s="342"/>
      <c r="Q24" s="342"/>
      <c r="R24" s="342"/>
      <c r="S24" s="342"/>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13"/>
      <c r="D25" s="314"/>
      <c r="E25" s="66" t="s">
        <v>759</v>
      </c>
      <c r="F25" s="14"/>
      <c r="G25" s="14"/>
      <c r="H25" s="14"/>
      <c r="I25" s="144" t="s">
        <v>139</v>
      </c>
      <c r="J25" s="145" t="s">
        <v>105</v>
      </c>
      <c r="K25" s="14"/>
      <c r="L25" s="343"/>
      <c r="M25" s="343"/>
      <c r="N25" s="343"/>
      <c r="O25" s="343"/>
      <c r="P25" s="343"/>
      <c r="Q25" s="343"/>
      <c r="R25" s="343"/>
      <c r="S25" s="343"/>
      <c r="T25" s="89"/>
      <c r="U25" s="114"/>
      <c r="V25" s="88"/>
      <c r="W25" s="67"/>
      <c r="X25" s="115" t="s">
        <v>123</v>
      </c>
      <c r="Y25" s="127">
        <f>SUM(Y20:Y24)</f>
        <v>120000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CalcPr fullCalcOnLoad="1"/>
  <sheetProtection password="85FB" sheet="1" objects="1" scenarios="1"/>
  <dataConsolidate/>
  <mergeCells count="23">
    <mergeCell ref="V20:W20"/>
    <mergeCell ref="V21:W21"/>
    <mergeCell ref="L20:S20"/>
    <mergeCell ref="V24:W24"/>
    <mergeCell ref="L24:S24"/>
    <mergeCell ref="L25:S25"/>
    <mergeCell ref="V23:W23"/>
    <mergeCell ref="L23:S23"/>
    <mergeCell ref="V22:W22"/>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CalcPr fullCalcOnLoad="1"/>
  <sheetProtection password="85FB" sheet="1" objects="1" scenarios="1"/>
  <dataConsolidate/>
  <mergeCells count="203">
    <mergeCell ref="B206:C206"/>
    <mergeCell ref="B199:C199"/>
    <mergeCell ref="B200:C200"/>
    <mergeCell ref="B201:C201"/>
    <mergeCell ref="B202:C202"/>
    <mergeCell ref="B204:C204"/>
    <mergeCell ref="B205:C205"/>
    <mergeCell ref="B203:C203"/>
    <mergeCell ref="B181:C181"/>
    <mergeCell ref="B182:C182"/>
    <mergeCell ref="B195:C195"/>
    <mergeCell ref="B196:C196"/>
    <mergeCell ref="B197:C197"/>
    <mergeCell ref="B198:C198"/>
    <mergeCell ref="B191:C191"/>
    <mergeCell ref="B192:C192"/>
    <mergeCell ref="B193:C193"/>
    <mergeCell ref="B194:C194"/>
    <mergeCell ref="B185:C185"/>
    <mergeCell ref="B186:C186"/>
    <mergeCell ref="B189:C189"/>
    <mergeCell ref="B190:C190"/>
    <mergeCell ref="B175:C175"/>
    <mergeCell ref="B176:C176"/>
    <mergeCell ref="B177:C177"/>
    <mergeCell ref="B178:C178"/>
    <mergeCell ref="B179:C179"/>
    <mergeCell ref="B180:C180"/>
    <mergeCell ref="B159:C159"/>
    <mergeCell ref="B160:C160"/>
    <mergeCell ref="B161:C161"/>
    <mergeCell ref="B162:C162"/>
    <mergeCell ref="B187:C187"/>
    <mergeCell ref="B188:C188"/>
    <mergeCell ref="B173:C173"/>
    <mergeCell ref="B174:C174"/>
    <mergeCell ref="B183:C183"/>
    <mergeCell ref="B184:C184"/>
    <mergeCell ref="B169:C169"/>
    <mergeCell ref="B170:C170"/>
    <mergeCell ref="B163:C163"/>
    <mergeCell ref="B164:C164"/>
    <mergeCell ref="B165:C165"/>
    <mergeCell ref="B166:C166"/>
    <mergeCell ref="B143:C143"/>
    <mergeCell ref="B144:C144"/>
    <mergeCell ref="B145:C145"/>
    <mergeCell ref="B146:C146"/>
    <mergeCell ref="B171:C171"/>
    <mergeCell ref="B172:C172"/>
    <mergeCell ref="B157:C157"/>
    <mergeCell ref="B158:C158"/>
    <mergeCell ref="B167:C167"/>
    <mergeCell ref="B168:C168"/>
    <mergeCell ref="B153:C153"/>
    <mergeCell ref="B154:C154"/>
    <mergeCell ref="B147:C147"/>
    <mergeCell ref="B148:C148"/>
    <mergeCell ref="B149:C149"/>
    <mergeCell ref="B150:C150"/>
    <mergeCell ref="B127:C127"/>
    <mergeCell ref="B128:C128"/>
    <mergeCell ref="B129:C129"/>
    <mergeCell ref="B130:C130"/>
    <mergeCell ref="B155:C155"/>
    <mergeCell ref="B156:C156"/>
    <mergeCell ref="B141:C141"/>
    <mergeCell ref="B142:C142"/>
    <mergeCell ref="B151:C151"/>
    <mergeCell ref="B152:C152"/>
    <mergeCell ref="B137:C137"/>
    <mergeCell ref="B138:C138"/>
    <mergeCell ref="B131:C131"/>
    <mergeCell ref="B132:C132"/>
    <mergeCell ref="B133:C133"/>
    <mergeCell ref="B134:C134"/>
    <mergeCell ref="B111:C111"/>
    <mergeCell ref="B112:C112"/>
    <mergeCell ref="B113:C113"/>
    <mergeCell ref="B114:C114"/>
    <mergeCell ref="B139:C139"/>
    <mergeCell ref="B140:C140"/>
    <mergeCell ref="B125:C125"/>
    <mergeCell ref="B126:C126"/>
    <mergeCell ref="B135:C135"/>
    <mergeCell ref="B136:C136"/>
    <mergeCell ref="B121:C121"/>
    <mergeCell ref="B122:C122"/>
    <mergeCell ref="B115:C115"/>
    <mergeCell ref="B116:C116"/>
    <mergeCell ref="B117:C117"/>
    <mergeCell ref="B118:C118"/>
    <mergeCell ref="B95:C95"/>
    <mergeCell ref="B96:C96"/>
    <mergeCell ref="B97:C97"/>
    <mergeCell ref="B98:C98"/>
    <mergeCell ref="B123:C123"/>
    <mergeCell ref="B124:C124"/>
    <mergeCell ref="B109:C109"/>
    <mergeCell ref="B110:C110"/>
    <mergeCell ref="B119:C119"/>
    <mergeCell ref="B120:C120"/>
    <mergeCell ref="B105:C105"/>
    <mergeCell ref="B106:C106"/>
    <mergeCell ref="B99:C99"/>
    <mergeCell ref="B100:C100"/>
    <mergeCell ref="B101:C101"/>
    <mergeCell ref="B102:C102"/>
    <mergeCell ref="B79:C79"/>
    <mergeCell ref="B80:C80"/>
    <mergeCell ref="B81:C81"/>
    <mergeCell ref="B82:C82"/>
    <mergeCell ref="B107:C107"/>
    <mergeCell ref="B108:C108"/>
    <mergeCell ref="B93:C93"/>
    <mergeCell ref="B94:C94"/>
    <mergeCell ref="B103:C103"/>
    <mergeCell ref="B104:C104"/>
    <mergeCell ref="B89:C89"/>
    <mergeCell ref="B90:C90"/>
    <mergeCell ref="B83:C83"/>
    <mergeCell ref="B84:C84"/>
    <mergeCell ref="B85:C85"/>
    <mergeCell ref="B86:C86"/>
    <mergeCell ref="B63:C63"/>
    <mergeCell ref="B64:C64"/>
    <mergeCell ref="B65:C65"/>
    <mergeCell ref="B66:C66"/>
    <mergeCell ref="B91:C91"/>
    <mergeCell ref="B92:C92"/>
    <mergeCell ref="B77:C77"/>
    <mergeCell ref="B78:C78"/>
    <mergeCell ref="B87:C87"/>
    <mergeCell ref="B88:C88"/>
    <mergeCell ref="B73:C73"/>
    <mergeCell ref="B74:C74"/>
    <mergeCell ref="B67:C67"/>
    <mergeCell ref="B68:C68"/>
    <mergeCell ref="B69:C69"/>
    <mergeCell ref="B70:C70"/>
    <mergeCell ref="B47:C47"/>
    <mergeCell ref="B48:C48"/>
    <mergeCell ref="B49:C49"/>
    <mergeCell ref="B50:C50"/>
    <mergeCell ref="B75:C75"/>
    <mergeCell ref="B76:C76"/>
    <mergeCell ref="B61:C61"/>
    <mergeCell ref="B62:C62"/>
    <mergeCell ref="B71:C71"/>
    <mergeCell ref="B72:C72"/>
    <mergeCell ref="B57:C57"/>
    <mergeCell ref="B58:C58"/>
    <mergeCell ref="B51:C51"/>
    <mergeCell ref="B52:C52"/>
    <mergeCell ref="B53:C53"/>
    <mergeCell ref="B54:C54"/>
    <mergeCell ref="B31:C31"/>
    <mergeCell ref="B32:C32"/>
    <mergeCell ref="B33:C33"/>
    <mergeCell ref="B34:C34"/>
    <mergeCell ref="B59:C59"/>
    <mergeCell ref="B60:C60"/>
    <mergeCell ref="B45:C45"/>
    <mergeCell ref="B46:C46"/>
    <mergeCell ref="B55:C55"/>
    <mergeCell ref="B56:C56"/>
    <mergeCell ref="B39:C39"/>
    <mergeCell ref="B40:C40"/>
    <mergeCell ref="B41:C41"/>
    <mergeCell ref="B42:C42"/>
    <mergeCell ref="B35:C35"/>
    <mergeCell ref="B36:C36"/>
    <mergeCell ref="B37:C37"/>
    <mergeCell ref="B38:C38"/>
    <mergeCell ref="B43:C43"/>
    <mergeCell ref="B44:C44"/>
    <mergeCell ref="B20:C20"/>
    <mergeCell ref="B21:C21"/>
    <mergeCell ref="B30:C30"/>
    <mergeCell ref="B24:C24"/>
    <mergeCell ref="B25:C25"/>
    <mergeCell ref="B26:C26"/>
    <mergeCell ref="B27:C27"/>
    <mergeCell ref="B28:C28"/>
    <mergeCell ref="B13:C13"/>
    <mergeCell ref="B14:C14"/>
    <mergeCell ref="B29:C29"/>
    <mergeCell ref="B22:C22"/>
    <mergeCell ref="B15:C15"/>
    <mergeCell ref="B16:C16"/>
    <mergeCell ref="B17:C17"/>
    <mergeCell ref="B18:C18"/>
    <mergeCell ref="B23:C23"/>
    <mergeCell ref="B11:C11"/>
    <mergeCell ref="B19:C19"/>
    <mergeCell ref="B10:C10"/>
    <mergeCell ref="V5:W5"/>
    <mergeCell ref="A5:C5"/>
    <mergeCell ref="T5:U5"/>
    <mergeCell ref="B7:C7"/>
    <mergeCell ref="B8:C8"/>
    <mergeCell ref="B9:C9"/>
    <mergeCell ref="B12:C1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Andreas</cp:lastModifiedBy>
  <cp:lastPrinted>2008-07-09T10:49:50Z</cp:lastPrinted>
  <dcterms:created xsi:type="dcterms:W3CDTF">2001-02-12T07:17:33Z</dcterms:created>
  <dcterms:modified xsi:type="dcterms:W3CDTF">2016-10-08T17:42:07Z</dcterms:modified>
</cp:coreProperties>
</file>