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s="1"/>
  <c r="AC13" i="2"/>
  <c r="H14" i="2"/>
  <c r="J14" i="2"/>
  <c r="AA14" i="2"/>
  <c r="B14" i="2" s="1"/>
  <c r="AB14" i="2"/>
  <c r="AC14" i="2"/>
  <c r="H15" i="2"/>
  <c r="J15" i="2"/>
  <c r="AA15" i="2"/>
  <c r="AB15" i="2"/>
  <c r="B15" i="2"/>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s="1"/>
  <c r="AC21" i="2"/>
  <c r="H22" i="2"/>
  <c r="J22" i="2"/>
  <c r="AA22" i="2"/>
  <c r="B22" i="2" s="1"/>
  <c r="AB22" i="2"/>
  <c r="AC22" i="2"/>
  <c r="H23" i="2"/>
  <c r="J23" i="2"/>
  <c r="AA23" i="2"/>
  <c r="AB23" i="2"/>
  <c r="B23" i="2"/>
  <c r="AC23" i="2"/>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B30" i="2" s="1"/>
  <c r="AB30" i="2"/>
  <c r="AC30" i="2"/>
  <c r="H31" i="2"/>
  <c r="J31" i="2"/>
  <c r="AA31" i="2"/>
  <c r="AB31" i="2"/>
  <c r="B31" i="2"/>
  <c r="AC31" i="2"/>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s="1"/>
  <c r="AC37" i="2"/>
  <c r="H38" i="2"/>
  <c r="J38" i="2"/>
  <c r="AA38" i="2"/>
  <c r="B38" i="2" s="1"/>
  <c r="AB38" i="2"/>
  <c r="AC38" i="2"/>
  <c r="H39" i="2"/>
  <c r="J39" i="2"/>
  <c r="AA39" i="2"/>
  <c r="AB39" i="2"/>
  <c r="B39" i="2"/>
  <c r="AC39" i="2"/>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B46" i="2" s="1"/>
  <c r="AB46" i="2"/>
  <c r="AC46" i="2"/>
  <c r="H47" i="2"/>
  <c r="J47" i="2"/>
  <c r="AA47" i="2"/>
  <c r="AB47" i="2"/>
  <c r="B47" i="2"/>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s="1"/>
  <c r="AC53" i="2"/>
  <c r="H54" i="2"/>
  <c r="J54" i="2"/>
  <c r="AA54" i="2"/>
  <c r="B54" i="2" s="1"/>
  <c r="AB54" i="2"/>
  <c r="AC54" i="2"/>
  <c r="H55" i="2"/>
  <c r="J55" i="2"/>
  <c r="AA55" i="2"/>
  <c r="AB55" i="2"/>
  <c r="B55" i="2"/>
  <c r="AC55" i="2"/>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B62" i="2" s="1"/>
  <c r="AB62" i="2"/>
  <c r="AC62" i="2"/>
  <c r="H63" i="2"/>
  <c r="J63" i="2"/>
  <c r="AA63" i="2"/>
  <c r="AB63" i="2"/>
  <c r="B63" i="2"/>
  <c r="AC63" i="2"/>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s="1"/>
  <c r="AC69" i="2"/>
  <c r="H70" i="2"/>
  <c r="J70" i="2"/>
  <c r="AA70" i="2"/>
  <c r="B70" i="2" s="1"/>
  <c r="AB70" i="2"/>
  <c r="AC70" i="2"/>
  <c r="H71" i="2"/>
  <c r="J71" i="2"/>
  <c r="AA71" i="2"/>
  <c r="AB71" i="2"/>
  <c r="B71" i="2"/>
  <c r="AC71" i="2"/>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B78" i="2" s="1"/>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s="1"/>
  <c r="AC85" i="2"/>
  <c r="H86" i="2"/>
  <c r="J86" i="2"/>
  <c r="AA86" i="2"/>
  <c r="B86" i="2" s="1"/>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B94" i="2" s="1"/>
  <c r="AB94" i="2"/>
  <c r="AC94" i="2"/>
  <c r="H95" i="2"/>
  <c r="J95" i="2"/>
  <c r="AA95" i="2"/>
  <c r="AB95" i="2"/>
  <c r="B95" i="2"/>
  <c r="AC95" i="2"/>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s="1"/>
  <c r="AC101" i="2"/>
  <c r="H102" i="2"/>
  <c r="J102" i="2"/>
  <c r="AA102" i="2"/>
  <c r="B102" i="2" s="1"/>
  <c r="AB102" i="2"/>
  <c r="AC102" i="2"/>
  <c r="H103" i="2"/>
  <c r="J103" i="2"/>
  <c r="AA103" i="2"/>
  <c r="AB103" i="2"/>
  <c r="B103" i="2"/>
  <c r="AC103" i="2"/>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s="1"/>
  <c r="AC109" i="2"/>
  <c r="H110" i="2"/>
  <c r="J110" i="2"/>
  <c r="AA110" i="2"/>
  <c r="B110" i="2" s="1"/>
  <c r="AB110" i="2"/>
  <c r="AC110" i="2"/>
  <c r="H111" i="2"/>
  <c r="J111" i="2"/>
  <c r="AA111" i="2"/>
  <c r="AB111" i="2"/>
  <c r="B111" i="2"/>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s="1"/>
  <c r="AC117" i="2"/>
  <c r="H118" i="2"/>
  <c r="J118" i="2"/>
  <c r="AA118" i="2"/>
  <c r="B118" i="2" s="1"/>
  <c r="AB118" i="2"/>
  <c r="AC118" i="2"/>
  <c r="H119" i="2"/>
  <c r="J119" i="2"/>
  <c r="AA119" i="2"/>
  <c r="AB119" i="2"/>
  <c r="B119" i="2"/>
  <c r="AC119" i="2"/>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s="1"/>
  <c r="AC125" i="2"/>
  <c r="H126" i="2"/>
  <c r="J126" i="2"/>
  <c r="AA126" i="2"/>
  <c r="B126" i="2" s="1"/>
  <c r="AB126" i="2"/>
  <c r="AC126" i="2"/>
  <c r="H127" i="2"/>
  <c r="J127" i="2"/>
  <c r="AA127" i="2"/>
  <c r="AB127" i="2"/>
  <c r="B127" i="2"/>
  <c r="AC127" i="2"/>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s="1"/>
  <c r="AC133" i="2"/>
  <c r="H134" i="2"/>
  <c r="J134" i="2"/>
  <c r="AA134" i="2"/>
  <c r="B134" i="2" s="1"/>
  <c r="AB134" i="2"/>
  <c r="AC134" i="2"/>
  <c r="H135" i="2"/>
  <c r="J135" i="2"/>
  <c r="AA135" i="2"/>
  <c r="AB135" i="2"/>
  <c r="B135" i="2"/>
  <c r="AC135" i="2"/>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s="1"/>
  <c r="AC141" i="2"/>
  <c r="H142" i="2"/>
  <c r="J142" i="2"/>
  <c r="AA142" i="2"/>
  <c r="B142" i="2" s="1"/>
  <c r="AB142" i="2"/>
  <c r="AC142" i="2"/>
  <c r="H143" i="2"/>
  <c r="J143" i="2"/>
  <c r="AA143" i="2"/>
  <c r="AB143" i="2"/>
  <c r="B143" i="2"/>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s="1"/>
  <c r="AC149" i="2"/>
  <c r="H150" i="2"/>
  <c r="J150" i="2"/>
  <c r="AA150" i="2"/>
  <c r="B150" i="2" s="1"/>
  <c r="AB150" i="2"/>
  <c r="AC150" i="2"/>
  <c r="H151" i="2"/>
  <c r="J151" i="2"/>
  <c r="AA151" i="2"/>
  <c r="AB151" i="2"/>
  <c r="B151" i="2"/>
  <c r="AC151" i="2"/>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s="1"/>
  <c r="AC157" i="2"/>
  <c r="H158" i="2"/>
  <c r="J158" i="2"/>
  <c r="AA158" i="2"/>
  <c r="B158" i="2" s="1"/>
  <c r="AB158" i="2"/>
  <c r="AC158" i="2"/>
  <c r="H159" i="2"/>
  <c r="J159" i="2"/>
  <c r="AA159" i="2"/>
  <c r="AB159" i="2"/>
  <c r="B159" i="2"/>
  <c r="AC159" i="2"/>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s="1"/>
  <c r="AC165" i="2"/>
  <c r="H166" i="2"/>
  <c r="J166" i="2"/>
  <c r="AA166" i="2"/>
  <c r="B166" i="2" s="1"/>
  <c r="AB166" i="2"/>
  <c r="AC166" i="2"/>
  <c r="H167" i="2"/>
  <c r="J167" i="2"/>
  <c r="AA167" i="2"/>
  <c r="AB167" i="2"/>
  <c r="B167" i="2"/>
  <c r="AC167" i="2"/>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B174" i="2" s="1"/>
  <c r="AB174" i="2"/>
  <c r="AC174" i="2"/>
  <c r="H175" i="2"/>
  <c r="J175" i="2"/>
  <c r="AA175" i="2"/>
  <c r="AB175" i="2"/>
  <c r="B175" i="2"/>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s="1"/>
  <c r="AC181" i="2"/>
  <c r="H182" i="2"/>
  <c r="J182" i="2"/>
  <c r="AA182" i="2"/>
  <c r="B182" i="2" s="1"/>
  <c r="AB182" i="2"/>
  <c r="AC182" i="2"/>
  <c r="H183" i="2"/>
  <c r="J183" i="2"/>
  <c r="AA183" i="2"/>
  <c r="AB183" i="2"/>
  <c r="B183" i="2"/>
  <c r="AC183" i="2"/>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B190" i="2" s="1"/>
  <c r="AB190" i="2"/>
  <c r="AC190" i="2"/>
  <c r="H191" i="2"/>
  <c r="J191" i="2"/>
  <c r="AA191" i="2"/>
  <c r="AB191" i="2"/>
  <c r="B191" i="2"/>
  <c r="AC191" i="2"/>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s="1"/>
  <c r="AC197" i="2"/>
  <c r="H198" i="2"/>
  <c r="J198" i="2"/>
  <c r="AA198" i="2"/>
  <c r="B198" i="2" s="1"/>
  <c r="AB198" i="2"/>
  <c r="AC198" i="2"/>
  <c r="H199" i="2"/>
  <c r="J199" i="2"/>
  <c r="AA199" i="2"/>
  <c r="AB199" i="2"/>
  <c r="B199" i="2"/>
  <c r="AC199" i="2"/>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B206" i="2" s="1"/>
  <c r="AB206" i="2"/>
  <c r="AC206" i="2"/>
  <c r="AB3" i="4"/>
  <c r="AC3" i="4"/>
  <c r="AD3" i="4"/>
  <c r="AE3" i="4"/>
  <c r="AF3" i="4"/>
  <c r="AG3"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5" i="4"/>
  <c r="AD5" i="4"/>
  <c r="AE5" i="4"/>
  <c r="AF5" i="4"/>
  <c r="AG5" i="4"/>
  <c r="AC6" i="4"/>
  <c r="AD6" i="4"/>
  <c r="AE6" i="4"/>
  <c r="AF6" i="4"/>
  <c r="AG6" i="4"/>
  <c r="AB7"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J15" i="4" s="1"/>
  <c r="AC15" i="4"/>
  <c r="AD15" i="4"/>
  <c r="AE15" i="4"/>
  <c r="AF15" i="4"/>
  <c r="AG15" i="4"/>
  <c r="D16" i="4"/>
  <c r="AR16" i="4" s="1"/>
  <c r="AB16" i="4"/>
  <c r="AC16" i="4"/>
  <c r="J16" i="4" s="1"/>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Y24" i="4"/>
  <c r="AT16" i="4"/>
  <c r="I16" i="4"/>
  <c r="F16" i="4"/>
  <c r="X16" i="4"/>
  <c r="K16" i="4" s="1"/>
  <c r="AQ16" i="4"/>
  <c r="AU16" i="4"/>
  <c r="H16" i="4"/>
  <c r="E16" i="4"/>
  <c r="G16" i="4"/>
  <c r="AB5" i="4" l="1"/>
  <c r="J5" i="4" s="1"/>
  <c r="AB6" i="4"/>
  <c r="J6" i="4" s="1"/>
  <c r="AB8" i="4"/>
  <c r="J8" i="4" s="1"/>
  <c r="AR18" i="4"/>
  <c r="B202" i="2"/>
  <c r="B194" i="2"/>
  <c r="B186" i="2"/>
  <c r="B178" i="2"/>
  <c r="B170" i="2"/>
  <c r="B162" i="2"/>
  <c r="B154" i="2"/>
  <c r="B146" i="2"/>
  <c r="B138" i="2"/>
  <c r="B130" i="2"/>
  <c r="B122" i="2"/>
  <c r="B114" i="2"/>
  <c r="B106" i="2"/>
  <c r="B98" i="2"/>
  <c r="B90" i="2"/>
  <c r="B82" i="2"/>
  <c r="B74" i="2"/>
  <c r="B66" i="2"/>
  <c r="B58" i="2"/>
  <c r="B50" i="2"/>
  <c r="B42" i="2"/>
  <c r="B34" i="2"/>
  <c r="B26" i="2"/>
  <c r="B18" i="2"/>
  <c r="B10" i="2"/>
  <c r="H2" i="2"/>
  <c r="A2" i="2"/>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B8" i="2"/>
  <c r="C2" i="2"/>
  <c r="J2" i="2"/>
  <c r="J3" i="4"/>
  <c r="J7"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T10" i="4"/>
  <c r="BW10" i="4" s="1"/>
  <c r="BU6" i="4"/>
  <c r="BU5" i="4"/>
  <c r="BU9" i="4"/>
  <c r="BW3" i="4"/>
  <c r="V24" i="4"/>
  <c r="V20" i="4"/>
  <c r="Y20" i="4" s="1"/>
  <c r="Y25" i="4" s="1"/>
  <c r="AB4" i="4" l="1"/>
  <c r="J4" i="4" s="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12" i="4"/>
  <c r="D13" i="4"/>
  <c r="BS3" i="4"/>
  <c r="BW4" i="4"/>
  <c r="BW6" i="4"/>
  <c r="BW9" i="4"/>
  <c r="AT13" i="4" l="1"/>
  <c r="X43" i="4"/>
  <c r="AU13" i="4" s="1"/>
  <c r="X13" i="4"/>
  <c r="K13" i="4" s="1"/>
  <c r="AR13" i="4"/>
  <c r="AQ13" i="4"/>
  <c r="AS13" i="4"/>
  <c r="AR14" i="4"/>
  <c r="AT14" i="4"/>
  <c r="AU14" i="4"/>
  <c r="AS14" i="4"/>
  <c r="Y14" i="4"/>
  <c r="X14" i="4"/>
  <c r="F14" i="4" s="1"/>
  <c r="AQ14" i="4"/>
  <c r="D6" i="4"/>
  <c r="T36" i="4" s="1"/>
  <c r="BS4" i="4"/>
  <c r="BS5" i="4" s="1"/>
  <c r="BS6" i="4" s="1"/>
  <c r="BS7" i="4" s="1"/>
  <c r="BS8" i="4" s="1"/>
  <c r="BS9" i="4" s="1"/>
  <c r="BS10" i="4" s="1"/>
  <c r="BS11" i="4" s="1"/>
  <c r="BS12" i="4" s="1"/>
  <c r="BS13" i="4" s="1"/>
  <c r="V42" i="4"/>
  <c r="Y12" i="4" s="1"/>
  <c r="X12" i="4"/>
  <c r="K12" i="4" s="1"/>
  <c r="AT12" i="4"/>
  <c r="AQ12" i="4"/>
  <c r="AR12" i="4"/>
  <c r="AS12" i="4"/>
  <c r="D3" i="4"/>
  <c r="T33" i="4" s="1"/>
  <c r="D4" i="4"/>
  <c r="T34" i="4" s="1"/>
  <c r="AQ11" i="4"/>
  <c r="T41" i="4"/>
  <c r="AU11" i="4" s="1"/>
  <c r="AR11" i="4"/>
  <c r="X11" i="4"/>
  <c r="AT11" i="4"/>
  <c r="AS11" i="4"/>
  <c r="D5" i="4"/>
  <c r="T35" i="4" s="1"/>
  <c r="AU12" i="4" l="1"/>
  <c r="F12" i="4"/>
  <c r="D7" i="4"/>
  <c r="BV12" i="4" s="1"/>
  <c r="D10" i="4"/>
  <c r="D9" i="4"/>
  <c r="G14" i="4"/>
  <c r="T37" i="4"/>
  <c r="U37" i="4"/>
  <c r="H12" i="4"/>
  <c r="G12" i="4"/>
  <c r="G13" i="4"/>
  <c r="H13" i="4"/>
  <c r="F13" i="4"/>
  <c r="AT5" i="4"/>
  <c r="AU5" i="4"/>
  <c r="AQ5" i="4"/>
  <c r="Y5" i="4"/>
  <c r="X5" i="4"/>
  <c r="E5" i="4" s="1"/>
  <c r="AR5" i="4"/>
  <c r="AS5" i="4"/>
  <c r="E11" i="4"/>
  <c r="K11" i="4"/>
  <c r="AR6" i="4"/>
  <c r="AS6" i="4"/>
  <c r="AT6" i="4"/>
  <c r="AQ6" i="4"/>
  <c r="X6" i="4"/>
  <c r="F6" i="4" s="1"/>
  <c r="Y6" i="4"/>
  <c r="AU6" i="4"/>
  <c r="D8" i="4"/>
  <c r="H14" i="4"/>
  <c r="K14" i="4"/>
  <c r="AU3" i="4"/>
  <c r="Y3" i="4"/>
  <c r="AT3" i="4"/>
  <c r="AR3" i="4"/>
  <c r="AQ3" i="4"/>
  <c r="AS3" i="4"/>
  <c r="X3" i="4"/>
  <c r="E3" i="4" s="1"/>
  <c r="AR4" i="4"/>
  <c r="AQ4" i="4"/>
  <c r="AS4" i="4"/>
  <c r="AT4" i="4"/>
  <c r="X4" i="4"/>
  <c r="K4" i="4" s="1"/>
  <c r="AU4" i="4"/>
  <c r="Y4" i="4"/>
  <c r="F11" i="4"/>
  <c r="Y11" i="4"/>
  <c r="H11" i="4"/>
  <c r="E12" i="4"/>
  <c r="E14" i="4"/>
  <c r="Y13" i="4"/>
  <c r="E13" i="4"/>
  <c r="G11" i="4"/>
  <c r="Y7" i="4" l="1"/>
  <c r="AS7" i="4"/>
  <c r="AU7" i="4"/>
  <c r="AQ7" i="4"/>
  <c r="X7" i="4"/>
  <c r="K7" i="4" s="1"/>
  <c r="BV4" i="4"/>
  <c r="AT7" i="4"/>
  <c r="AR7" i="4"/>
  <c r="AR10" i="4"/>
  <c r="AS10" i="4"/>
  <c r="X10" i="4"/>
  <c r="E10" i="4" s="1"/>
  <c r="T40" i="4"/>
  <c r="Y10" i="4" s="1"/>
  <c r="AT10" i="4"/>
  <c r="AQ10" i="4"/>
  <c r="BV9" i="4"/>
  <c r="BV6" i="4"/>
  <c r="BV11" i="4"/>
  <c r="BV3" i="4"/>
  <c r="BV2" i="4"/>
  <c r="I15" i="4" s="1"/>
  <c r="AU10" i="4"/>
  <c r="BV13" i="4"/>
  <c r="BV7" i="4"/>
  <c r="BV10" i="4"/>
  <c r="I18" i="4" s="1"/>
  <c r="AQ9" i="4"/>
  <c r="AT9" i="4"/>
  <c r="AR9" i="4"/>
  <c r="T39" i="4"/>
  <c r="X9" i="4"/>
  <c r="AS9" i="4"/>
  <c r="H5" i="4"/>
  <c r="BV5" i="4"/>
  <c r="I7" i="4" s="1"/>
  <c r="BV8" i="4"/>
  <c r="H6" i="4"/>
  <c r="G5" i="4"/>
  <c r="H3" i="4"/>
  <c r="T38" i="4"/>
  <c r="Y8" i="4" s="1"/>
  <c r="U38" i="4"/>
  <c r="F7" i="4"/>
  <c r="H4" i="4"/>
  <c r="F4" i="4"/>
  <c r="G4" i="4"/>
  <c r="E4" i="4"/>
  <c r="F3" i="4"/>
  <c r="AT8" i="4"/>
  <c r="X8" i="4"/>
  <c r="K8" i="4" s="1"/>
  <c r="AQ8" i="4"/>
  <c r="AR8" i="4"/>
  <c r="AS8" i="4"/>
  <c r="F5" i="4"/>
  <c r="K5" i="4"/>
  <c r="E7" i="4"/>
  <c r="H7" i="4"/>
  <c r="E6" i="4"/>
  <c r="G7" i="4"/>
  <c r="I5" i="4"/>
  <c r="G3" i="4"/>
  <c r="K3" i="4"/>
  <c r="I14" i="4"/>
  <c r="I9" i="4"/>
  <c r="G6" i="4"/>
  <c r="K6" i="4"/>
  <c r="I13" i="4" l="1"/>
  <c r="I11" i="4"/>
  <c r="I6" i="4"/>
  <c r="I10" i="4"/>
  <c r="I4" i="4"/>
  <c r="I12" i="4"/>
  <c r="Y9" i="4"/>
  <c r="AU9" i="4"/>
  <c r="G8" i="4"/>
  <c r="K10" i="4"/>
  <c r="F10" i="4"/>
  <c r="I3" i="4"/>
  <c r="H10" i="4"/>
  <c r="G10" i="4"/>
  <c r="K9" i="4"/>
  <c r="E9" i="4"/>
  <c r="F9" i="4"/>
  <c r="H9" i="4"/>
  <c r="G9" i="4"/>
  <c r="I8" i="4"/>
  <c r="AU8" i="4"/>
  <c r="F8" i="4"/>
  <c r="H8" i="4"/>
  <c r="E8" i="4"/>
  <c r="Y19" i="4" l="1"/>
  <c r="I23" i="4" s="1"/>
</calcChain>
</file>

<file path=xl/sharedStrings.xml><?xml version="1.0" encoding="utf-8"?>
<sst xmlns="http://schemas.openxmlformats.org/spreadsheetml/2006/main" count="2806" uniqueCount="773">
  <si>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</si>
  <si>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</si>
  <si>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</si>
  <si>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</si>
  <si>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</si>
  <si>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</si>
  <si>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</si>
  <si>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</si>
  <si>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</si>
  <si>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</si>
  <si>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</si>
  <si>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</si>
  <si>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</si>
  <si>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</si>
  <si>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</si>
  <si>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</si>
  <si>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</si>
  <si>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</si>
  <si>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</si>
  <si>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</si>
  <si>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</si>
  <si>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</si>
  <si>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</si>
  <si>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</si>
  <si>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</si>
  <si>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</si>
  <si>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</si>
  <si>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</si>
  <si>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</si>
  <si>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</si>
  <si>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</si>
  <si>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</si>
  <si>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</si>
  <si>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</si>
  <si>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</si>
  <si>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</si>
  <si>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</si>
  <si>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</si>
  <si>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</si>
  <si>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</si>
  <si>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</si>
  <si>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</si>
  <si>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</si>
  <si>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</si>
  <si>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</si>
  <si>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</si>
  <si>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</si>
  <si>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</si>
  <si>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</si>
  <si>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</si>
  <si>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</si>
  <si>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</si>
  <si>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</si>
  <si>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</si>
  <si>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</si>
  <si>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</si>
  <si>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</si>
  <si>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</si>
  <si>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</si>
  <si>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</si>
  <si>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</si>
  <si>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</si>
  <si>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</si>
  <si>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</si>
  <si>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</si>
  <si>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</si>
  <si>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</si>
  <si>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</si>
  <si>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</si>
  <si>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</si>
  <si>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</si>
  <si>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</si>
  <si>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</si>
  <si>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</si>
  <si>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</si>
  <si>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</si>
  <si>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</si>
  <si>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</si>
  <si>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</si>
  <si>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</si>
  <si>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</si>
  <si>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</si>
  <si>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</si>
  <si>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</si>
  <si>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</si>
  <si>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</si>
  <si>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</si>
  <si>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</si>
  <si>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</si>
  <si>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</si>
  <si>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</si>
  <si>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</si>
  <si>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</si>
  <si>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</si>
  <si>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</si>
  <si>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</si>
  <si>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</si>
  <si>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</si>
  <si>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</si>
  <si>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</si>
  <si>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</si>
  <si>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</si>
  <si>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</si>
  <si>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</si>
  <si>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</si>
  <si>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</si>
  <si>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</si>
  <si>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</si>
  <si>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</si>
  <si>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</si>
  <si>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</si>
  <si>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</si>
  <si>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</si>
  <si>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</si>
  <si>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</si>
  <si>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</si>
  <si>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</si>
  <si>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</si>
  <si>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</si>
  <si>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</si>
  <si>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</si>
  <si>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</si>
  <si>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</si>
  <si>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</si>
  <si>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</si>
  <si>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</si>
  <si>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</si>
  <si>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</si>
  <si>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</si>
  <si>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</si>
  <si>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</si>
  <si>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</si>
  <si>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</si>
  <si>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</si>
  <si>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</si>
  <si>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</si>
  <si>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</si>
  <si>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</si>
  <si>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</si>
  <si>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</si>
  <si>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</si>
  <si>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</si>
  <si>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</si>
  <si>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</si>
  <si>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</si>
  <si>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</si>
  <si>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</si>
  <si>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</si>
  <si>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</si>
  <si>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</si>
  <si>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</si>
  <si>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</si>
  <si>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</si>
  <si>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</si>
  <si>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</si>
  <si>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</si>
  <si>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</si>
  <si>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</si>
  <si>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</si>
  <si>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</si>
  <si>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</si>
  <si>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</si>
  <si>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</si>
  <si>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</si>
  <si>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</si>
  <si>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</si>
  <si>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</si>
  <si>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</si>
  <si>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</si>
  <si>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</si>
  <si>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</si>
  <si>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</si>
  <si>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</si>
  <si>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</si>
  <si>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</si>
  <si>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</si>
  <si>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</si>
  <si>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</si>
  <si>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</si>
  <si>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</si>
  <si>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</si>
  <si>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</si>
  <si>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</si>
  <si>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</si>
  <si>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</si>
  <si>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</si>
  <si>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</si>
  <si>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</si>
  <si>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</si>
  <si>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</si>
  <si>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</si>
  <si>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</si>
  <si>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</si>
  <si>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</si>
  <si>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</si>
  <si>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</si>
  <si>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</si>
  <si>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</si>
  <si>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</si>
  <si>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</si>
  <si>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</si>
  <si>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</si>
  <si>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</si>
  <si>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</si>
  <si>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</si>
  <si>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</si>
  <si>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</si>
  <si>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</si>
  <si>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</si>
  <si>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</si>
  <si>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</si>
  <si>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</si>
  <si>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</si>
  <si>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</si>
  <si>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</si>
  <si>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</si>
  <si>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</si>
  <si>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</si>
  <si>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</si>
  <si>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</si>
  <si>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</si>
  <si>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</si>
  <si>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</si>
  <si>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</si>
  <si>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</si>
  <si>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</si>
  <si>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</si>
  <si>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</si>
  <si>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</si>
  <si>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</si>
  <si>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</si>
  <si>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</si>
  <si>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</si>
  <si>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</si>
  <si>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</si>
  <si>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</si>
  <si>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</si>
  <si>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</si>
  <si>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</si>
  <si>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</si>
  <si>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</si>
  <si>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</si>
  <si>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</si>
  <si>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</si>
  <si>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</si>
  <si>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</si>
  <si>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</si>
  <si>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</si>
  <si>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</si>
  <si>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</si>
  <si>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</si>
  <si>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</si>
  <si>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</si>
  <si>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</si>
  <si>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</si>
  <si>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</si>
  <si>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</si>
  <si>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</si>
  <si>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</si>
  <si>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</si>
  <si>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</si>
  <si>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</si>
  <si>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</si>
  <si>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</si>
  <si>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</si>
  <si>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</si>
  <si>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</si>
  <si>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</si>
  <si>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</si>
  <si>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</si>
  <si>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</si>
  <si>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</si>
  <si>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</si>
  <si>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</si>
  <si>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</si>
  <si>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</si>
  <si>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</si>
  <si>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</si>
  <si>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</si>
  <si>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</si>
  <si>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</si>
  <si>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</si>
  <si>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</si>
  <si>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</si>
  <si>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</si>
  <si>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</si>
  <si>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</si>
  <si>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</si>
  <si>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</si>
  <si>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</si>
  <si>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</si>
  <si>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</si>
  <si>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</si>
  <si>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</si>
  <si>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</si>
  <si>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</si>
  <si>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</si>
  <si>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</si>
  <si>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</si>
  <si>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</si>
  <si>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</si>
  <si>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</si>
  <si>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</si>
  <si>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</si>
  <si>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</si>
  <si>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</si>
  <si>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</si>
  <si>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</si>
  <si>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</si>
  <si>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</si>
  <si>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</si>
  <si>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</si>
  <si>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</si>
  <si>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</si>
  <si>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</si>
  <si>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</si>
  <si>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</si>
  <si>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</si>
  <si>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</si>
  <si>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</si>
  <si>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</si>
  <si>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</si>
  <si>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</si>
  <si>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</si>
  <si>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</si>
  <si>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</si>
  <si>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</si>
  <si>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</si>
  <si>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</si>
  <si>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</si>
  <si>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</si>
  <si>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</si>
  <si>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</si>
  <si>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</si>
  <si>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</si>
  <si>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</si>
  <si>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</si>
  <si>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</si>
  <si>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</si>
  <si>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</si>
  <si>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</si>
  <si>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</si>
  <si>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</si>
  <si>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</si>
  <si>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</si>
  <si>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</si>
  <si>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</si>
  <si>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</si>
  <si>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</si>
  <si>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</si>
  <si>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</si>
  <si>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</si>
  <si>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</si>
  <si>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</si>
  <si>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</si>
  <si>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</si>
  <si>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</si>
  <si>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</si>
  <si>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</si>
  <si>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</si>
  <si>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</si>
  <si>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</si>
  <si>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</si>
  <si>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</si>
  <si>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</si>
  <si>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</si>
  <si>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</si>
  <si>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</si>
  <si>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</si>
  <si>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</si>
  <si>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</si>
  <si>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</si>
  <si>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</si>
  <si>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</si>
  <si>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</si>
  <si>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</si>
  <si>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</si>
  <si>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</si>
  <si>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</si>
  <si>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</si>
  <si>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</si>
  <si>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</si>
  <si>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</si>
  <si>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</si>
  <si>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</si>
  <si>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</si>
  <si>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</si>
  <si>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</si>
  <si>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</si>
  <si>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</si>
  <si>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</si>
  <si>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</si>
  <si>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</si>
  <si>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</si>
  <si>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</si>
  <si>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</si>
  <si>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</si>
  <si>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</si>
  <si>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</si>
  <si>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</si>
  <si>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</si>
  <si>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</si>
  <si>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</si>
  <si>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</si>
  <si>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</si>
  <si>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</si>
  <si>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</si>
  <si>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</si>
  <si>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</si>
  <si>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</si>
  <si>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</si>
  <si>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</si>
  <si>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</si>
  <si>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</si>
  <si>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</si>
  <si>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</si>
  <si>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</si>
  <si>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</si>
  <si>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</si>
  <si>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</si>
  <si>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</si>
  <si>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</si>
  <si>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</si>
  <si>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</si>
  <si>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</si>
  <si>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</si>
  <si>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</si>
  <si>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</si>
  <si>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</si>
  <si>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</si>
  <si>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</si>
  <si>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</si>
  <si>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</si>
  <si>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</si>
  <si>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</si>
  <si>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</si>
  <si>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</si>
  <si>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</si>
  <si>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</si>
  <si>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</si>
  <si>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</si>
  <si>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</si>
  <si>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</si>
  <si>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</si>
  <si>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</si>
  <si>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</si>
  <si>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</si>
  <si>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</si>
  <si>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</si>
  <si>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</si>
  <si>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</si>
  <si>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</si>
  <si>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</si>
  <si>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</si>
  <si>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</si>
  <si>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</si>
  <si>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</si>
  <si>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</si>
  <si>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</si>
  <si>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</si>
  <si>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</si>
  <si>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</si>
  <si>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</si>
  <si>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</si>
  <si>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</si>
  <si>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</si>
  <si>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</si>
  <si>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</si>
  <si>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</si>
  <si>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</si>
  <si>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</si>
  <si>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</si>
  <si>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</si>
  <si>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</si>
  <si>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</si>
  <si>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</si>
  <si>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</si>
  <si>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</si>
  <si>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</si>
  <si>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</si>
  <si>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</si>
  <si>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</si>
  <si>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</si>
  <si>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</si>
  <si>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</si>
  <si>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</si>
  <si>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</si>
  <si>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</si>
  <si>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</si>
  <si>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</si>
  <si>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</si>
  <si>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</si>
  <si>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</si>
  <si>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</si>
  <si>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</si>
  <si>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</si>
  <si>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</si>
  <si>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</si>
  <si>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</si>
  <si>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</si>
  <si>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</si>
  <si>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</si>
  <si>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</si>
  <si>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</si>
  <si>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</si>
  <si>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</si>
  <si>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</si>
  <si>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</si>
  <si>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</si>
  <si>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</si>
  <si>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</si>
  <si>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</si>
  <si>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</si>
  <si>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</si>
  <si>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</si>
  <si>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</si>
  <si>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</si>
  <si>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</si>
  <si>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</si>
  <si>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</si>
  <si>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</si>
  <si>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</si>
  <si>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</si>
  <si>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</si>
  <si>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</si>
  <si>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</si>
  <si>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</si>
  <si>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</si>
  <si>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</si>
  <si>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</si>
  <si>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</si>
  <si>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</si>
  <si>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</si>
  <si>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</si>
  <si>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</si>
  <si>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</si>
  <si>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</si>
  <si>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</si>
  <si>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</si>
  <si>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</si>
  <si>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</si>
  <si>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</si>
  <si>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</si>
  <si>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</si>
  <si>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</si>
  <si>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</si>
  <si>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</si>
  <si>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</si>
  <si>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</si>
  <si>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</si>
  <si>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</si>
  <si>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</si>
  <si>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</si>
  <si>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</si>
  <si>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</si>
  <si>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</si>
  <si>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</si>
  <si>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</si>
  <si>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</si>
  <si>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</si>
  <si>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</si>
  <si>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</si>
  <si>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</si>
  <si>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</si>
  <si>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</si>
  <si>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</si>
  <si>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</si>
  <si>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</si>
  <si>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</si>
  <si>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</si>
  <si>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</si>
  <si>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</si>
  <si>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</si>
  <si>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</si>
  <si>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</si>
  <si>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</si>
  <si>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</si>
  <si>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</si>
  <si>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</si>
  <si>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</si>
  <si>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</si>
  <si>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</si>
  <si>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</si>
  <si>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</si>
  <si>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</si>
  <si>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</si>
  <si>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</si>
  <si>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</si>
  <si>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</si>
  <si>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</si>
  <si>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</si>
  <si>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</si>
  <si>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</si>
  <si>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</si>
  <si>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</si>
  <si>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</si>
  <si>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</si>
  <si>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</si>
  <si>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</si>
  <si>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</si>
  <si>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</si>
  <si>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</si>
  <si>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</si>
  <si>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</si>
  <si>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</si>
  <si>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</si>
  <si>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</si>
  <si>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</si>
  <si>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</si>
  <si>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</si>
  <si>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</si>
  <si>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</si>
  <si>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</si>
  <si>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</si>
  <si>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</si>
  <si>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</si>
  <si>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</si>
  <si>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</si>
  <si>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</si>
  <si>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</si>
  <si>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</si>
  <si>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</si>
  <si>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</si>
  <si>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</si>
  <si>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</si>
  <si>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</si>
  <si>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</si>
  <si>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</si>
  <si>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</si>
  <si>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</si>
  <si>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</si>
  <si>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</si>
  <si>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</si>
  <si>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</si>
  <si>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</si>
  <si>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</si>
  <si>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</si>
  <si>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</si>
  <si>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</si>
  <si>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</si>
  <si>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</si>
  <si>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</si>
  <si>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</si>
  <si>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</si>
  <si>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</si>
  <si>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</si>
  <si>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</si>
  <si>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</si>
  <si>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</si>
  <si>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</si>
  <si>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</si>
  <si>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</si>
  <si>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</si>
  <si>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</si>
  <si>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</si>
  <si>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</si>
  <si>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</si>
  <si>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</si>
  <si>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</si>
  <si>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</si>
  <si>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</si>
  <si>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</si>
  <si>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</si>
  <si>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</si>
  <si>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</si>
  <si>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</si>
  <si>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</si>
  <si>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</si>
  <si>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</si>
  <si>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</si>
  <si>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</si>
  <si>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</si>
  <si>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</si>
  <si>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</si>
  <si>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</si>
  <si>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</si>
  <si>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</si>
  <si>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</si>
  <si>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</si>
  <si>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</si>
  <si>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</si>
  <si>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</si>
  <si>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</si>
  <si>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</si>
  <si>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</si>
  <si>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</si>
  <si>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</si>
  <si>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</si>
  <si>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</si>
  <si>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</si>
  <si>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</si>
  <si>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</si>
  <si>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</si>
  <si>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</si>
  <si>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</si>
  <si>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</si>
  <si>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</si>
  <si>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</si>
  <si>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</si>
  <si>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</si>
  <si>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</si>
  <si>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</si>
  <si>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</si>
  <si>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</si>
  <si>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</si>
  <si>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</si>
  <si>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</si>
  <si>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</si>
  <si>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</si>
  <si>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</si>
  <si>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</si>
  <si>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</si>
  <si>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</si>
  <si>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</si>
  <si>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</si>
  <si>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</si>
  <si>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</si>
  <si>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</si>
  <si>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</si>
  <si>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</si>
  <si>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</si>
  <si>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</si>
  <si>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</si>
  <si>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</si>
  <si>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</si>
  <si>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</si>
  <si>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</si>
  <si>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</si>
  <si>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</si>
  <si>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</si>
  <si>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</si>
  <si>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</si>
  <si>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</si>
  <si>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</si>
  <si>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</si>
  <si>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</si>
  <si>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</si>
  <si>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</si>
  <si>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</si>
  <si>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</si>
  <si>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</si>
  <si>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</si>
  <si>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</si>
  <si>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</si>
  <si>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</si>
  <si>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</si>
  <si>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</si>
  <si>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</si>
  <si>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</si>
  <si>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</si>
  <si>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</si>
  <si>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</si>
  <si>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</si>
  <si>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</si>
  <si>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</si>
  <si>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</si>
  <si>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</si>
  <si>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</si>
  <si>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</si>
  <si>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</si>
  <si>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Pöszméték</t>
  </si>
  <si>
    <t>Swifty</t>
  </si>
  <si>
    <t>Cseresznye</t>
  </si>
  <si>
    <t>Meggyecske</t>
  </si>
  <si>
    <t>Bodza</t>
  </si>
  <si>
    <t>Boróka</t>
  </si>
  <si>
    <t>Tatulapu</t>
  </si>
  <si>
    <t>Pajzsika</t>
  </si>
  <si>
    <t>Egreske</t>
  </si>
  <si>
    <t>Málna</t>
  </si>
  <si>
    <t>Eperke</t>
  </si>
  <si>
    <t>Szőlőke</t>
  </si>
  <si>
    <t>Áfonya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</si>
</sst>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1"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
      <b/>
      <sz val="10"/>
      <name val="Arial"/>
    </font>
  </fonts>
  <fills count="11">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
      <patternFill patternType="solid">
        <fgColor rgb="FFEBFFFF"/>
        <bgColor rgb="FFEBFFFF"/>
      </patternFill>
    </fill>
  </fills>
  <borders count="63">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3">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xf numFmtId="0" fontId="30" fillId="10" borderId="55" xfId="0" applyFont="1" applyFill="1" applyBorder="1" applyAlignment="1" applyProtection="1">
      <alignment horizontal="center" vertical="center"/>
      <protection locked="0"/>
    </xf>
    <xf numFmtId="0" fontId="1" fillId="0" borderId="56" xfId="0" applyFont="1" applyBorder="1" applyProtection="1">
      <protection locked="0"/>
    </xf>
    <xf numFmtId="0" fontId="1" fillId="0" borderId="57" xfId="0" applyFont="1" applyBorder="1" applyProtection="1">
      <protection locked="0"/>
    </xf>
    <xf numFmtId="0" fontId="25" fillId="10" borderId="58" xfId="0" applyFont="1" applyFill="1" applyBorder="1" applyAlignment="1" applyProtection="1">
      <alignment horizontal="left" vertical="center"/>
      <protection locked="0"/>
    </xf>
    <xf numFmtId="0" fontId="1" fillId="0" borderId="59" xfId="0" applyFont="1" applyBorder="1" applyProtection="1">
      <protection locked="0"/>
    </xf>
    <xf numFmtId="0" fontId="1" fillId="0" borderId="60" xfId="0" applyFont="1" applyBorder="1" applyProtection="1">
      <protection locked="0"/>
    </xf>
    <xf numFmtId="0" fontId="1" fillId="10" borderId="61" xfId="0" applyFont="1" applyFill="1" applyBorder="1" applyAlignment="1" applyProtection="1">
      <protection locked="0"/>
    </xf>
    <xf numFmtId="0" fontId="1" fillId="10" borderId="62" xfId="0" applyFont="1" applyFill="1" applyBorder="1" applyAlignment="1" applyProtection="1">
      <protection locked="0"/>
    </xf>
  </cellXfs>
  <cellStyles count="3">
    <cellStyle name="Hivatkozás" xfId="1" builtinId="8"/>
    <cellStyle name="Normál" xfId="0" builtinId="0"/>
    <cellStyle name="Százalék"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4"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4"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4"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sel="19" val="13"/>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sel="33" val="26"/>
</file>

<file path=xl/ctrlProps/ctrlProp38.xml><?xml version="1.0" encoding="utf-8"?>
<formControlPr xmlns="http://schemas.microsoft.com/office/spreadsheetml/2009/9/main" objectType="Drop" dropLines="20" dropStyle="combo" dx="16" fmlaLink="$AJ$8" fmlaRange="$AQ$32:$AQ$87" noThreeD="1" sel="19" val="12"/>
</file>

<file path=xl/ctrlProps/ctrlProp39.xml><?xml version="1.0" encoding="utf-8"?>
<formControlPr xmlns="http://schemas.microsoft.com/office/spreadsheetml/2009/9/main" objectType="Drop" dropLines="20" dropStyle="combo" dx="16" fmlaLink="$AJ$7" fmlaRange="$AQ$32:$AQ$87" noThreeD="1" sel="11" val="0"/>
</file>

<file path=xl/ctrlProps/ctrlProp4.xml><?xml version="1.0" encoding="utf-8"?>
<formControlPr xmlns="http://schemas.microsoft.com/office/spreadsheetml/2009/9/main" objectType="Drop" dropLines="15" dropStyle="combo" dx="16" fmlaLink="$AP$5" fmlaRange="$BT$1:$BT$15" noThreeD="1" sel="2"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sel="18" val="0"/>
</file>

<file path=xl/ctrlProps/ctrlProp43.xml><?xml version="1.0" encoding="utf-8"?>
<formControlPr xmlns="http://schemas.microsoft.com/office/spreadsheetml/2009/9/main" objectType="Drop" dropLines="20" dropStyle="combo" dx="16" fmlaLink="$AJ$3" fmlaRange="$AQ$32:$AQ$87" noThreeD="1" sel="1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2"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4" sqref="C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3" t="s">
        <v>616</v>
      </c>
      <c r="O2" s="324"/>
      <c r="P2" s="324"/>
      <c r="Q2" s="325"/>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351" t="s">
        <v>762</v>
      </c>
      <c r="D3" s="8" t="str">
        <f t="shared" ref="D3:D18" si="4">IF(AP3&lt;=1,"",VLOOKUP(AP3,BS:BT,2,FALSE))</f>
        <v>Wardancer</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Block,  Dodge,  Leap</v>
      </c>
      <c r="J3" s="282" t="str">
        <f>AB3&amp;AC3&amp;AD3&amp;AE3&amp;AF3&amp;AG3&amp;IF(AH3&lt;&gt;"",IF(AB3&amp;AC3&amp;AD3&amp;AE3&amp;AF3&amp;AG3&lt;&gt;"",", ","")&amp;AH3,"")</f>
        <v>Strip Ball</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Strip Ball</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16</v>
      </c>
      <c r="AK3" s="283">
        <v>1</v>
      </c>
      <c r="AL3" s="283">
        <v>1</v>
      </c>
      <c r="AM3" s="283">
        <v>1</v>
      </c>
      <c r="AN3" s="283">
        <v>1</v>
      </c>
      <c r="AO3" s="283">
        <v>1</v>
      </c>
      <c r="AP3" s="37">
        <v>5</v>
      </c>
      <c r="AQ3" s="32">
        <f t="shared" ref="AQ3:AQ18" si="19">VLOOKUP(D3,$AX:$BD,2,FALSE)</f>
        <v>8</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352" t="s">
        <v>763</v>
      </c>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Tackle</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Tackle</v>
      </c>
      <c r="AC4" s="286" t="str">
        <f t="shared" si="14"/>
        <v/>
      </c>
      <c r="AD4" s="286" t="str">
        <f t="shared" si="15"/>
        <v/>
      </c>
      <c r="AE4" s="286" t="str">
        <f t="shared" si="16"/>
        <v/>
      </c>
      <c r="AF4" s="286" t="str">
        <f t="shared" si="17"/>
        <v/>
      </c>
      <c r="AG4" s="286" t="str">
        <f t="shared" si="18"/>
        <v/>
      </c>
      <c r="AH4" s="302"/>
      <c r="AI4" s="231"/>
      <c r="AJ4" s="283">
        <v>18</v>
      </c>
      <c r="AK4" s="283">
        <v>1</v>
      </c>
      <c r="AL4" s="283">
        <v>1</v>
      </c>
      <c r="AM4" s="283">
        <v>1</v>
      </c>
      <c r="AN4" s="283">
        <v>1</v>
      </c>
      <c r="AO4" s="283">
        <v>1</v>
      </c>
      <c r="AP4" s="37">
        <v>5</v>
      </c>
      <c r="AQ4" s="32">
        <f t="shared" si="19"/>
        <v>8</v>
      </c>
      <c r="AR4" s="32">
        <f t="shared" si="20"/>
        <v>3</v>
      </c>
      <c r="AS4" s="32">
        <f t="shared" si="21"/>
        <v>4</v>
      </c>
      <c r="AT4" s="32">
        <f t="shared" si="22"/>
        <v>7</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352" t="s">
        <v>764</v>
      </c>
      <c r="D5" s="8" t="str">
        <f t="shared" si="4"/>
        <v>Wood Elf Lineman</v>
      </c>
      <c r="E5" s="9">
        <f t="shared" si="5"/>
        <v>7</v>
      </c>
      <c r="F5" s="10">
        <f t="shared" si="6"/>
        <v>3</v>
      </c>
      <c r="G5" s="11">
        <f t="shared" si="7"/>
        <v>4</v>
      </c>
      <c r="H5" s="12">
        <f t="shared" si="8"/>
        <v>7</v>
      </c>
      <c r="I5" s="201">
        <f t="shared" si="9"/>
        <v>0</v>
      </c>
      <c r="J5" s="282" t="str">
        <f t="shared" si="24"/>
        <v/>
      </c>
      <c r="K5" s="13" t="str">
        <f t="shared" si="10"/>
        <v/>
      </c>
      <c r="L5" s="116"/>
      <c r="M5" s="116"/>
      <c r="N5" s="117"/>
      <c r="O5" s="118"/>
      <c r="P5" s="119"/>
      <c r="Q5" s="120"/>
      <c r="R5" s="121"/>
      <c r="S5" s="122"/>
      <c r="T5" s="121"/>
      <c r="U5" s="122"/>
      <c r="V5" s="123"/>
      <c r="W5" s="124"/>
      <c r="X5" s="211">
        <f t="shared" si="11"/>
        <v>0</v>
      </c>
      <c r="Y5" s="128">
        <f t="shared" si="12"/>
        <v>70000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2</v>
      </c>
      <c r="AQ5" s="32">
        <f t="shared" si="19"/>
        <v>7</v>
      </c>
      <c r="AR5" s="32">
        <f t="shared" si="20"/>
        <v>3</v>
      </c>
      <c r="AS5" s="32">
        <f t="shared" si="21"/>
        <v>4</v>
      </c>
      <c r="AT5" s="32">
        <f t="shared" si="22"/>
        <v>7</v>
      </c>
      <c r="AU5" s="217">
        <f t="shared" si="23"/>
        <v>70000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352" t="s">
        <v>765</v>
      </c>
      <c r="D6" s="8" t="str">
        <f t="shared" si="4"/>
        <v>Wood Elf Lineman</v>
      </c>
      <c r="E6" s="9">
        <f t="shared" si="5"/>
        <v>7</v>
      </c>
      <c r="F6" s="10">
        <f t="shared" si="6"/>
        <v>3</v>
      </c>
      <c r="G6" s="11">
        <f t="shared" si="7"/>
        <v>4</v>
      </c>
      <c r="H6" s="12">
        <f t="shared" si="8"/>
        <v>7</v>
      </c>
      <c r="I6" s="201">
        <f t="shared" si="9"/>
        <v>0</v>
      </c>
      <c r="J6" s="282" t="str">
        <f t="shared" si="24"/>
        <v/>
      </c>
      <c r="K6" s="13" t="str">
        <f t="shared" si="10"/>
        <v/>
      </c>
      <c r="L6" s="116"/>
      <c r="M6" s="116"/>
      <c r="N6" s="117"/>
      <c r="O6" s="118"/>
      <c r="P6" s="119"/>
      <c r="Q6" s="120"/>
      <c r="R6" s="121"/>
      <c r="S6" s="122"/>
      <c r="T6" s="121"/>
      <c r="U6" s="122"/>
      <c r="V6" s="123"/>
      <c r="W6" s="124"/>
      <c r="X6" s="211">
        <f t="shared" si="11"/>
        <v>0</v>
      </c>
      <c r="Y6" s="128">
        <f t="shared" si="12"/>
        <v>70000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2</v>
      </c>
      <c r="AQ6" s="32">
        <f t="shared" si="19"/>
        <v>7</v>
      </c>
      <c r="AR6" s="32">
        <f t="shared" si="20"/>
        <v>3</v>
      </c>
      <c r="AS6" s="32">
        <f t="shared" si="21"/>
        <v>4</v>
      </c>
      <c r="AT6" s="32">
        <f t="shared" si="22"/>
        <v>7</v>
      </c>
      <c r="AU6" s="217">
        <f t="shared" si="23"/>
        <v>70000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352" t="s">
        <v>766</v>
      </c>
      <c r="D7" s="8" t="str">
        <f t="shared" si="4"/>
        <v>Wood Elf Lineman</v>
      </c>
      <c r="E7" s="9">
        <f t="shared" si="5"/>
        <v>7</v>
      </c>
      <c r="F7" s="10">
        <f t="shared" si="6"/>
        <v>3</v>
      </c>
      <c r="G7" s="11">
        <f t="shared" si="7"/>
        <v>4</v>
      </c>
      <c r="H7" s="12">
        <f t="shared" si="8"/>
        <v>7</v>
      </c>
      <c r="I7" s="201">
        <f t="shared" si="9"/>
        <v>0</v>
      </c>
      <c r="J7" s="282" t="str">
        <f t="shared" si="24"/>
        <v>Kick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Kick</v>
      </c>
      <c r="AC7" s="286" t="str">
        <f t="shared" si="14"/>
        <v/>
      </c>
      <c r="AD7" s="286" t="str">
        <f t="shared" si="15"/>
        <v/>
      </c>
      <c r="AE7" s="286" t="str">
        <f t="shared" si="16"/>
        <v/>
      </c>
      <c r="AF7" s="286" t="str">
        <f t="shared" si="17"/>
        <v/>
      </c>
      <c r="AG7" s="286" t="str">
        <f t="shared" si="18"/>
        <v/>
      </c>
      <c r="AH7" s="302"/>
      <c r="AI7" s="231"/>
      <c r="AJ7" s="283">
        <v>11</v>
      </c>
      <c r="AK7" s="283">
        <v>1</v>
      </c>
      <c r="AL7" s="283">
        <v>1</v>
      </c>
      <c r="AM7" s="283">
        <v>1</v>
      </c>
      <c r="AN7" s="283">
        <v>1</v>
      </c>
      <c r="AO7" s="283">
        <v>1</v>
      </c>
      <c r="AP7" s="37">
        <v>2</v>
      </c>
      <c r="AQ7" s="32">
        <f t="shared" si="19"/>
        <v>7</v>
      </c>
      <c r="AR7" s="32">
        <f t="shared" si="20"/>
        <v>3</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352" t="s">
        <v>767</v>
      </c>
      <c r="D8" s="8" t="str">
        <f t="shared" si="4"/>
        <v>Wood Elf Lineman</v>
      </c>
      <c r="E8" s="9">
        <f t="shared" si="5"/>
        <v>7</v>
      </c>
      <c r="F8" s="10">
        <f t="shared" si="6"/>
        <v>3</v>
      </c>
      <c r="G8" s="11">
        <f t="shared" si="7"/>
        <v>4</v>
      </c>
      <c r="H8" s="12">
        <f t="shared" si="8"/>
        <v>7</v>
      </c>
      <c r="I8" s="201">
        <f t="shared" si="9"/>
        <v>0</v>
      </c>
      <c r="J8" s="282" t="str">
        <f t="shared" si="24"/>
        <v>Wrestle</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2</v>
      </c>
      <c r="AQ8" s="32">
        <f t="shared" si="19"/>
        <v>7</v>
      </c>
      <c r="AR8" s="32">
        <f t="shared" si="20"/>
        <v>3</v>
      </c>
      <c r="AS8" s="32">
        <f t="shared" si="21"/>
        <v>4</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352" t="s">
        <v>768</v>
      </c>
      <c r="D9" s="8" t="str">
        <f t="shared" si="4"/>
        <v>Wood Elf Thrower</v>
      </c>
      <c r="E9" s="9">
        <f t="shared" si="5"/>
        <v>7</v>
      </c>
      <c r="F9" s="10">
        <f t="shared" si="6"/>
        <v>3</v>
      </c>
      <c r="G9" s="11">
        <f t="shared" si="7"/>
        <v>4</v>
      </c>
      <c r="H9" s="12">
        <f t="shared" si="8"/>
        <v>7</v>
      </c>
      <c r="I9" s="201" t="str">
        <f t="shared" si="9"/>
        <v>Pass</v>
      </c>
      <c r="J9" s="282" t="str">
        <f t="shared" si="24"/>
        <v>Leader</v>
      </c>
      <c r="K9" s="13" t="str">
        <f t="shared" si="10"/>
        <v/>
      </c>
      <c r="L9" s="116"/>
      <c r="M9" s="116"/>
      <c r="N9" s="117"/>
      <c r="O9" s="118"/>
      <c r="P9" s="119"/>
      <c r="Q9" s="120"/>
      <c r="R9" s="121"/>
      <c r="S9" s="122"/>
      <c r="T9" s="121"/>
      <c r="U9" s="122"/>
      <c r="V9" s="123"/>
      <c r="W9" s="124"/>
      <c r="X9" s="211">
        <f t="shared" si="11"/>
        <v>0</v>
      </c>
      <c r="Y9" s="128">
        <f t="shared" si="12"/>
        <v>110000</v>
      </c>
      <c r="Z9" s="244"/>
      <c r="AA9" s="266"/>
      <c r="AB9" s="286" t="str">
        <f t="shared" si="13"/>
        <v>Leader</v>
      </c>
      <c r="AC9" s="286" t="str">
        <f t="shared" si="14"/>
        <v/>
      </c>
      <c r="AD9" s="286" t="str">
        <f t="shared" si="15"/>
        <v/>
      </c>
      <c r="AE9" s="286" t="str">
        <f t="shared" si="16"/>
        <v/>
      </c>
      <c r="AF9" s="286" t="str">
        <f t="shared" si="17"/>
        <v/>
      </c>
      <c r="AG9" s="286" t="str">
        <f t="shared" si="18"/>
        <v/>
      </c>
      <c r="AH9" s="302"/>
      <c r="AI9" s="231"/>
      <c r="AJ9" s="283">
        <v>33</v>
      </c>
      <c r="AK9" s="283">
        <v>1</v>
      </c>
      <c r="AL9" s="283">
        <v>1</v>
      </c>
      <c r="AM9" s="283">
        <v>1</v>
      </c>
      <c r="AN9" s="283">
        <v>1</v>
      </c>
      <c r="AO9" s="283">
        <v>1</v>
      </c>
      <c r="AP9" s="37">
        <v>3</v>
      </c>
      <c r="AQ9" s="32">
        <f t="shared" si="19"/>
        <v>7</v>
      </c>
      <c r="AR9" s="32">
        <f t="shared" si="20"/>
        <v>3</v>
      </c>
      <c r="AS9" s="32">
        <f t="shared" si="21"/>
        <v>4</v>
      </c>
      <c r="AT9" s="32">
        <f t="shared" si="22"/>
        <v>7</v>
      </c>
      <c r="AU9" s="217">
        <f t="shared" si="23"/>
        <v>110000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352" t="s">
        <v>769</v>
      </c>
      <c r="D10" s="8" t="str">
        <f t="shared" si="4"/>
        <v>Wood Elf Lineman</v>
      </c>
      <c r="E10" s="9">
        <f t="shared" si="5"/>
        <v>7</v>
      </c>
      <c r="F10" s="10">
        <f t="shared" si="6"/>
        <v>3</v>
      </c>
      <c r="G10" s="11">
        <f t="shared" si="7"/>
        <v>4</v>
      </c>
      <c r="H10" s="12">
        <f t="shared" si="8"/>
        <v>7</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7</v>
      </c>
      <c r="AR10" s="32">
        <f t="shared" si="20"/>
        <v>3</v>
      </c>
      <c r="AS10" s="32">
        <f t="shared" si="21"/>
        <v>4</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352" t="s">
        <v>770</v>
      </c>
      <c r="D11" s="8" t="str">
        <f t="shared" si="4"/>
        <v>Wood Elf Catcher</v>
      </c>
      <c r="E11" s="9">
        <f t="shared" si="5"/>
        <v>8</v>
      </c>
      <c r="F11" s="10">
        <f t="shared" si="6"/>
        <v>2</v>
      </c>
      <c r="G11" s="11">
        <f t="shared" si="7"/>
        <v>4</v>
      </c>
      <c r="H11" s="12">
        <f t="shared" si="8"/>
        <v>7</v>
      </c>
      <c r="I11" s="201" t="str">
        <f t="shared" si="9"/>
        <v>Catch,  Dodge, Sprint</v>
      </c>
      <c r="J11" s="282" t="str">
        <f t="shared" si="24"/>
        <v>Wrestle</v>
      </c>
      <c r="K11" s="13" t="str">
        <f t="shared" si="10"/>
        <v/>
      </c>
      <c r="L11" s="116"/>
      <c r="M11" s="116"/>
      <c r="N11" s="117"/>
      <c r="O11" s="118"/>
      <c r="P11" s="119"/>
      <c r="Q11" s="120"/>
      <c r="R11" s="121"/>
      <c r="S11" s="122"/>
      <c r="T11" s="121"/>
      <c r="U11" s="122"/>
      <c r="V11" s="123"/>
      <c r="W11" s="124"/>
      <c r="X11" s="211">
        <f t="shared" si="11"/>
        <v>0</v>
      </c>
      <c r="Y11" s="128">
        <f t="shared" si="12"/>
        <v>110000</v>
      </c>
      <c r="Z11" s="244"/>
      <c r="AA11" s="266"/>
      <c r="AB11" s="286" t="str">
        <f t="shared" si="13"/>
        <v>Wrestle</v>
      </c>
      <c r="AC11" s="286" t="str">
        <f t="shared" si="14"/>
        <v/>
      </c>
      <c r="AD11" s="286" t="str">
        <f t="shared" si="15"/>
        <v/>
      </c>
      <c r="AE11" s="286" t="str">
        <f t="shared" si="16"/>
        <v/>
      </c>
      <c r="AF11" s="286" t="str">
        <f t="shared" si="17"/>
        <v/>
      </c>
      <c r="AG11" s="286" t="str">
        <f t="shared" si="18"/>
        <v/>
      </c>
      <c r="AH11" s="302"/>
      <c r="AI11" s="231"/>
      <c r="AJ11" s="283">
        <v>19</v>
      </c>
      <c r="AK11" s="283">
        <v>1</v>
      </c>
      <c r="AL11" s="283">
        <v>1</v>
      </c>
      <c r="AM11" s="283">
        <v>1</v>
      </c>
      <c r="AN11" s="283">
        <v>1</v>
      </c>
      <c r="AO11" s="283">
        <v>1</v>
      </c>
      <c r="AP11" s="37">
        <v>4</v>
      </c>
      <c r="AQ11" s="32">
        <f t="shared" si="19"/>
        <v>8</v>
      </c>
      <c r="AR11" s="32">
        <f t="shared" si="20"/>
        <v>2</v>
      </c>
      <c r="AS11" s="32">
        <f t="shared" si="21"/>
        <v>4</v>
      </c>
      <c r="AT11" s="32">
        <f t="shared" si="22"/>
        <v>7</v>
      </c>
      <c r="AU11" s="217">
        <f t="shared" si="23"/>
        <v>110000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352" t="s">
        <v>771</v>
      </c>
      <c r="D12" s="8" t="str">
        <f t="shared" si="4"/>
        <v>Wood Elf Catcher</v>
      </c>
      <c r="E12" s="9">
        <f t="shared" si="5"/>
        <v>8</v>
      </c>
      <c r="F12" s="10">
        <f t="shared" si="6"/>
        <v>2</v>
      </c>
      <c r="G12" s="11">
        <f t="shared" si="7"/>
        <v>4</v>
      </c>
      <c r="H12" s="12">
        <f t="shared" si="8"/>
        <v>7</v>
      </c>
      <c r="I12" s="201" t="str">
        <f t="shared" si="9"/>
        <v>Catch,  Dodge, Sprint</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90000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4</v>
      </c>
      <c r="AQ12" s="32">
        <f t="shared" si="19"/>
        <v>8</v>
      </c>
      <c r="AR12" s="32">
        <f t="shared" si="20"/>
        <v>2</v>
      </c>
      <c r="AS12" s="32">
        <f t="shared" si="21"/>
        <v>4</v>
      </c>
      <c r="AT12" s="32">
        <f t="shared" si="22"/>
        <v>7</v>
      </c>
      <c r="AU12" s="217">
        <f t="shared" si="23"/>
        <v>90000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352" t="s">
        <v>772</v>
      </c>
      <c r="D13" s="8" t="str">
        <f t="shared" si="4"/>
        <v>Wood Elf Catcher</v>
      </c>
      <c r="E13" s="9">
        <f t="shared" si="5"/>
        <v>8</v>
      </c>
      <c r="F13" s="10">
        <f t="shared" si="6"/>
        <v>2</v>
      </c>
      <c r="G13" s="11">
        <f t="shared" si="7"/>
        <v>4</v>
      </c>
      <c r="H13" s="12">
        <f t="shared" si="8"/>
        <v>7</v>
      </c>
      <c r="I13" s="201" t="str">
        <f t="shared" si="9"/>
        <v>Catch,  Dodge, Sprint</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90000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4</v>
      </c>
      <c r="AQ13" s="32">
        <f t="shared" si="19"/>
        <v>8</v>
      </c>
      <c r="AR13" s="32">
        <f t="shared" si="20"/>
        <v>2</v>
      </c>
      <c r="AS13" s="32">
        <f t="shared" si="21"/>
        <v>4</v>
      </c>
      <c r="AT13" s="32">
        <f t="shared" si="22"/>
        <v>7</v>
      </c>
      <c r="AU13" s="217">
        <f t="shared" si="23"/>
        <v>90000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28"/>
      <c r="F19" s="329"/>
      <c r="G19" s="330"/>
      <c r="H19" s="331"/>
      <c r="I19" s="52"/>
      <c r="J19" s="315"/>
      <c r="K19" s="315"/>
      <c r="L19" s="113"/>
      <c r="M19" s="67"/>
      <c r="N19" s="67"/>
      <c r="O19" s="67"/>
      <c r="P19" s="67"/>
      <c r="Q19" s="67"/>
      <c r="R19" s="67"/>
      <c r="S19" s="67"/>
      <c r="T19" s="67"/>
      <c r="U19" s="114"/>
      <c r="V19" s="88"/>
      <c r="W19" s="67"/>
      <c r="X19" s="115" t="s">
        <v>520</v>
      </c>
      <c r="Y19" s="127">
        <f>SUM(AU3:AU18)</f>
        <v>1070000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18" t="s">
        <v>529</v>
      </c>
      <c r="F20" s="319"/>
      <c r="G20" s="319"/>
      <c r="H20" s="319"/>
      <c r="I20" s="345" t="s">
        <v>760</v>
      </c>
      <c r="J20" s="346"/>
      <c r="K20" s="347"/>
      <c r="L20" s="335" t="s">
        <v>15</v>
      </c>
      <c r="M20" s="335"/>
      <c r="N20" s="335"/>
      <c r="O20" s="335"/>
      <c r="P20" s="335"/>
      <c r="Q20" s="335"/>
      <c r="R20" s="335"/>
      <c r="S20" s="336"/>
      <c r="T20" s="125">
        <v>2</v>
      </c>
      <c r="U20" s="15" t="s">
        <v>16</v>
      </c>
      <c r="V20" s="334">
        <f>IF(I21&lt;&gt;"",VLOOKUP(I21,BN2:BO25,2,FALSE),0)</f>
        <v>50000</v>
      </c>
      <c r="W20" s="334"/>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Wood Elf</v>
      </c>
      <c r="J21" s="19"/>
      <c r="K21" s="213"/>
      <c r="L21" s="326" t="s">
        <v>17</v>
      </c>
      <c r="M21" s="326"/>
      <c r="N21" s="326"/>
      <c r="O21" s="326"/>
      <c r="P21" s="326"/>
      <c r="Q21" s="326"/>
      <c r="R21" s="326"/>
      <c r="S21" s="327"/>
      <c r="T21" s="126">
        <v>0</v>
      </c>
      <c r="U21" s="17" t="str">
        <f>IF(AP21=TRUE,"","x")</f>
        <v>x</v>
      </c>
      <c r="V21" s="333">
        <f>IF(AP21=TRUE,"free",10000)</f>
        <v>10000</v>
      </c>
      <c r="W21" s="333"/>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48" t="s">
        <v>761</v>
      </c>
      <c r="J22" s="349"/>
      <c r="K22" s="350"/>
      <c r="L22" s="326" t="s">
        <v>19</v>
      </c>
      <c r="M22" s="326"/>
      <c r="N22" s="326"/>
      <c r="O22" s="326"/>
      <c r="P22" s="326"/>
      <c r="Q22" s="326"/>
      <c r="R22" s="326"/>
      <c r="S22" s="327"/>
      <c r="T22" s="126">
        <v>0</v>
      </c>
      <c r="U22" s="17" t="s">
        <v>16</v>
      </c>
      <c r="V22" s="333">
        <v>10000</v>
      </c>
      <c r="W22" s="333"/>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26" t="s">
        <v>21</v>
      </c>
      <c r="M23" s="326"/>
      <c r="N23" s="326"/>
      <c r="O23" s="326"/>
      <c r="P23" s="326"/>
      <c r="Q23" s="326"/>
      <c r="R23" s="326"/>
      <c r="S23" s="327"/>
      <c r="T23" s="126">
        <v>0</v>
      </c>
      <c r="U23" s="17" t="s">
        <v>16</v>
      </c>
      <c r="V23" s="333">
        <v>10000</v>
      </c>
      <c r="W23" s="333"/>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0" t="s">
        <v>22</v>
      </c>
      <c r="F24" s="321"/>
      <c r="G24" s="321"/>
      <c r="H24" s="322"/>
      <c r="I24" s="232">
        <v>0</v>
      </c>
      <c r="J24" s="233" t="s">
        <v>519</v>
      </c>
      <c r="K24" s="234"/>
      <c r="L24" s="337" t="str">
        <f>IF(I21="Undead","",(IF(I21="Necromantic","",(IF(I21="Khemri","",(IF(I21="Nurgle","","APOTHECARY")))))))</f>
        <v>APOTHECARY</v>
      </c>
      <c r="M24" s="337"/>
      <c r="N24" s="337"/>
      <c r="O24" s="337"/>
      <c r="P24" s="337"/>
      <c r="Q24" s="337"/>
      <c r="R24" s="337"/>
      <c r="S24" s="337"/>
      <c r="T24" s="216">
        <v>1</v>
      </c>
      <c r="U24" s="17" t="str">
        <f>IF(I21="Undead","",(IF(I21="Necromantic","",(IF(I21="Khemri","",(IF(I21="Nurgle","","x")))))))</f>
        <v>x</v>
      </c>
      <c r="V24" s="333">
        <f>IF(I21="Undead",-500,(IF(I21="Necromantic",-500,(IF(I21="Khemri",-500,(IF(I21="Nurgle",-500,50000)))))))</f>
        <v>50000</v>
      </c>
      <c r="W24" s="333"/>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2"/>
      <c r="M25" s="332"/>
      <c r="N25" s="332"/>
      <c r="O25" s="332"/>
      <c r="P25" s="332"/>
      <c r="Q25" s="332"/>
      <c r="R25" s="332"/>
      <c r="S25" s="332"/>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0"/>
      <c r="B5" s="342"/>
      <c r="C5" s="341"/>
      <c r="D5" s="96" t="s">
        <v>29</v>
      </c>
      <c r="E5" s="97"/>
      <c r="F5" s="95" t="s">
        <v>9</v>
      </c>
      <c r="G5" s="98"/>
      <c r="H5" s="172"/>
      <c r="I5" s="148" t="s">
        <v>10</v>
      </c>
      <c r="J5" s="147"/>
      <c r="K5" s="150"/>
      <c r="L5" s="151" t="s">
        <v>138</v>
      </c>
      <c r="M5" s="152"/>
      <c r="N5" s="153"/>
      <c r="O5" s="151" t="s">
        <v>137</v>
      </c>
      <c r="P5" s="152"/>
      <c r="Q5" s="153"/>
      <c r="R5" s="151" t="s">
        <v>24</v>
      </c>
      <c r="S5" s="152"/>
      <c r="T5" s="340" t="s">
        <v>129</v>
      </c>
      <c r="U5" s="341"/>
      <c r="V5" s="340" t="s">
        <v>30</v>
      </c>
      <c r="W5" s="341"/>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38" t="str">
        <f>IF(AA7=1,"won",IF(AB7=1,"tied",IF(AC7=1,"lost","")))</f>
        <v/>
      </c>
      <c r="C7" s="339"/>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3" t="str">
        <f>IF(AA8=1,"won",IF(AB8=1,"tied",IF(AC8=1,"lost","")))</f>
        <v/>
      </c>
      <c r="C8" s="344"/>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38" t="str">
        <f t="shared" ref="B9:B72" si="3">IF(AA9=1,"won",IF(AB9=1,"tied",IF(AC9=1,"lost","")))</f>
        <v/>
      </c>
      <c r="C9" s="339"/>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38" t="str">
        <f t="shared" si="3"/>
        <v/>
      </c>
      <c r="C10" s="339"/>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38" t="str">
        <f t="shared" si="3"/>
        <v/>
      </c>
      <c r="C11" s="339"/>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38" t="str">
        <f t="shared" si="3"/>
        <v/>
      </c>
      <c r="C12" s="339"/>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38" t="str">
        <f t="shared" si="3"/>
        <v/>
      </c>
      <c r="C13" s="339"/>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38" t="str">
        <f t="shared" si="3"/>
        <v/>
      </c>
      <c r="C14" s="339"/>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38" t="str">
        <f t="shared" si="3"/>
        <v/>
      </c>
      <c r="C15" s="339"/>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38" t="str">
        <f t="shared" si="3"/>
        <v/>
      </c>
      <c r="C16" s="339"/>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38" t="str">
        <f t="shared" si="3"/>
        <v/>
      </c>
      <c r="C17" s="339"/>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38" t="str">
        <f t="shared" si="3"/>
        <v/>
      </c>
      <c r="C18" s="339"/>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38" t="str">
        <f t="shared" si="3"/>
        <v/>
      </c>
      <c r="C19" s="339"/>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38" t="str">
        <f t="shared" si="3"/>
        <v/>
      </c>
      <c r="C20" s="339"/>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38" t="str">
        <f t="shared" si="3"/>
        <v/>
      </c>
      <c r="C21" s="339"/>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38" t="str">
        <f t="shared" si="3"/>
        <v/>
      </c>
      <c r="C22" s="339"/>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38" t="str">
        <f t="shared" si="3"/>
        <v/>
      </c>
      <c r="C23" s="339"/>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38" t="str">
        <f t="shared" si="3"/>
        <v/>
      </c>
      <c r="C24" s="339"/>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38" t="str">
        <f t="shared" si="3"/>
        <v/>
      </c>
      <c r="C25" s="339"/>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38" t="str">
        <f t="shared" si="3"/>
        <v/>
      </c>
      <c r="C26" s="339"/>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38" t="str">
        <f t="shared" si="3"/>
        <v/>
      </c>
      <c r="C27" s="339"/>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38" t="str">
        <f t="shared" si="3"/>
        <v/>
      </c>
      <c r="C28" s="339"/>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38" t="str">
        <f t="shared" si="3"/>
        <v/>
      </c>
      <c r="C29" s="339"/>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38" t="str">
        <f t="shared" si="3"/>
        <v/>
      </c>
      <c r="C30" s="339"/>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38" t="str">
        <f t="shared" si="3"/>
        <v/>
      </c>
      <c r="C31" s="339"/>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38" t="str">
        <f t="shared" si="3"/>
        <v/>
      </c>
      <c r="C32" s="339"/>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38" t="str">
        <f t="shared" si="3"/>
        <v/>
      </c>
      <c r="C33" s="339"/>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38" t="str">
        <f t="shared" si="3"/>
        <v/>
      </c>
      <c r="C34" s="339"/>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38" t="str">
        <f t="shared" si="3"/>
        <v/>
      </c>
      <c r="C35" s="339"/>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38" t="str">
        <f t="shared" si="3"/>
        <v/>
      </c>
      <c r="C36" s="339"/>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38" t="str">
        <f t="shared" si="3"/>
        <v/>
      </c>
      <c r="C37" s="339"/>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38" t="str">
        <f t="shared" si="3"/>
        <v/>
      </c>
      <c r="C38" s="339"/>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38" t="str">
        <f t="shared" si="3"/>
        <v/>
      </c>
      <c r="C39" s="339"/>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38" t="str">
        <f t="shared" si="3"/>
        <v/>
      </c>
      <c r="C40" s="339"/>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38" t="str">
        <f t="shared" si="3"/>
        <v/>
      </c>
      <c r="C41" s="339"/>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38" t="str">
        <f t="shared" si="3"/>
        <v/>
      </c>
      <c r="C42" s="339"/>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38" t="str">
        <f t="shared" si="3"/>
        <v/>
      </c>
      <c r="C43" s="339"/>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38" t="str">
        <f t="shared" si="3"/>
        <v/>
      </c>
      <c r="C44" s="339"/>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38" t="str">
        <f t="shared" si="3"/>
        <v/>
      </c>
      <c r="C45" s="339"/>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38" t="str">
        <f t="shared" si="3"/>
        <v/>
      </c>
      <c r="C46" s="339"/>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38" t="str">
        <f t="shared" si="3"/>
        <v/>
      </c>
      <c r="C47" s="339"/>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38" t="str">
        <f t="shared" si="3"/>
        <v/>
      </c>
      <c r="C48" s="339"/>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38" t="str">
        <f t="shared" si="3"/>
        <v/>
      </c>
      <c r="C49" s="339"/>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38" t="str">
        <f t="shared" si="3"/>
        <v/>
      </c>
      <c r="C50" s="339"/>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38" t="str">
        <f t="shared" si="3"/>
        <v/>
      </c>
      <c r="C51" s="339"/>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38" t="str">
        <f t="shared" si="3"/>
        <v/>
      </c>
      <c r="C52" s="339"/>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38" t="str">
        <f t="shared" si="3"/>
        <v/>
      </c>
      <c r="C53" s="339"/>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38" t="str">
        <f t="shared" si="3"/>
        <v/>
      </c>
      <c r="C54" s="339"/>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38" t="str">
        <f t="shared" si="3"/>
        <v/>
      </c>
      <c r="C55" s="339"/>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38" t="str">
        <f t="shared" si="3"/>
        <v/>
      </c>
      <c r="C56" s="339"/>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38" t="str">
        <f t="shared" si="3"/>
        <v/>
      </c>
      <c r="C57" s="339"/>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38" t="str">
        <f t="shared" si="3"/>
        <v/>
      </c>
      <c r="C58" s="339"/>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38" t="str">
        <f t="shared" si="3"/>
        <v/>
      </c>
      <c r="C59" s="339"/>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38" t="str">
        <f t="shared" si="3"/>
        <v/>
      </c>
      <c r="C60" s="339"/>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38" t="str">
        <f t="shared" si="3"/>
        <v/>
      </c>
      <c r="C61" s="339"/>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38" t="str">
        <f t="shared" si="3"/>
        <v/>
      </c>
      <c r="C62" s="339"/>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38" t="str">
        <f t="shared" si="3"/>
        <v/>
      </c>
      <c r="C63" s="339"/>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38" t="str">
        <f t="shared" si="3"/>
        <v/>
      </c>
      <c r="C64" s="339"/>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38" t="str">
        <f t="shared" si="3"/>
        <v/>
      </c>
      <c r="C65" s="339"/>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38" t="str">
        <f t="shared" si="3"/>
        <v/>
      </c>
      <c r="C66" s="339"/>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38" t="str">
        <f t="shared" si="3"/>
        <v/>
      </c>
      <c r="C67" s="339"/>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38" t="str">
        <f t="shared" si="3"/>
        <v/>
      </c>
      <c r="C68" s="339"/>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38" t="str">
        <f t="shared" si="3"/>
        <v/>
      </c>
      <c r="C69" s="339"/>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38" t="str">
        <f t="shared" si="3"/>
        <v/>
      </c>
      <c r="C70" s="339"/>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38" t="str">
        <f t="shared" si="3"/>
        <v/>
      </c>
      <c r="C71" s="339"/>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38" t="str">
        <f t="shared" si="3"/>
        <v/>
      </c>
      <c r="C72" s="339"/>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38" t="str">
        <f t="shared" ref="B73:B136" si="12">IF(AA73=1,"won",IF(AB73=1,"tied",IF(AC73=1,"lost","")))</f>
        <v/>
      </c>
      <c r="C73" s="339"/>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38" t="str">
        <f t="shared" si="12"/>
        <v/>
      </c>
      <c r="C74" s="339"/>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38" t="str">
        <f t="shared" si="12"/>
        <v/>
      </c>
      <c r="C75" s="339"/>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38" t="str">
        <f t="shared" si="12"/>
        <v/>
      </c>
      <c r="C76" s="339"/>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38" t="str">
        <f t="shared" si="12"/>
        <v/>
      </c>
      <c r="C77" s="339"/>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38" t="str">
        <f t="shared" si="12"/>
        <v/>
      </c>
      <c r="C78" s="339"/>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38" t="str">
        <f t="shared" si="12"/>
        <v/>
      </c>
      <c r="C79" s="339"/>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38" t="str">
        <f t="shared" si="12"/>
        <v/>
      </c>
      <c r="C80" s="339"/>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38" t="str">
        <f t="shared" si="12"/>
        <v/>
      </c>
      <c r="C81" s="339"/>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38" t="str">
        <f t="shared" si="12"/>
        <v/>
      </c>
      <c r="C82" s="339"/>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38" t="str">
        <f t="shared" si="12"/>
        <v/>
      </c>
      <c r="C83" s="339"/>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38" t="str">
        <f t="shared" si="12"/>
        <v/>
      </c>
      <c r="C84" s="339"/>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38" t="str">
        <f t="shared" si="12"/>
        <v/>
      </c>
      <c r="C85" s="339"/>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38" t="str">
        <f t="shared" si="12"/>
        <v/>
      </c>
      <c r="C86" s="339"/>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38" t="str">
        <f t="shared" si="12"/>
        <v/>
      </c>
      <c r="C87" s="339"/>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38" t="str">
        <f t="shared" si="12"/>
        <v/>
      </c>
      <c r="C88" s="339"/>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38" t="str">
        <f t="shared" si="12"/>
        <v/>
      </c>
      <c r="C89" s="339"/>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38" t="str">
        <f t="shared" si="12"/>
        <v/>
      </c>
      <c r="C90" s="339"/>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38" t="str">
        <f t="shared" si="12"/>
        <v/>
      </c>
      <c r="C91" s="339"/>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38" t="str">
        <f t="shared" si="12"/>
        <v/>
      </c>
      <c r="C92" s="339"/>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38" t="str">
        <f t="shared" si="12"/>
        <v/>
      </c>
      <c r="C93" s="339"/>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38" t="str">
        <f t="shared" si="12"/>
        <v/>
      </c>
      <c r="C94" s="339"/>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38" t="str">
        <f t="shared" si="12"/>
        <v/>
      </c>
      <c r="C95" s="339"/>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38" t="str">
        <f t="shared" si="12"/>
        <v/>
      </c>
      <c r="C96" s="339"/>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38" t="str">
        <f t="shared" si="12"/>
        <v/>
      </c>
      <c r="C97" s="339"/>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38" t="str">
        <f t="shared" si="12"/>
        <v/>
      </c>
      <c r="C98" s="339"/>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38" t="str">
        <f t="shared" si="12"/>
        <v/>
      </c>
      <c r="C99" s="339"/>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38" t="str">
        <f t="shared" si="12"/>
        <v/>
      </c>
      <c r="C100" s="339"/>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38" t="str">
        <f t="shared" si="12"/>
        <v/>
      </c>
      <c r="C101" s="339"/>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38" t="str">
        <f t="shared" si="12"/>
        <v/>
      </c>
      <c r="C102" s="339"/>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38" t="str">
        <f t="shared" si="12"/>
        <v/>
      </c>
      <c r="C103" s="339"/>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38" t="str">
        <f t="shared" si="12"/>
        <v/>
      </c>
      <c r="C104" s="339"/>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38" t="str">
        <f t="shared" si="12"/>
        <v/>
      </c>
      <c r="C105" s="339"/>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38" t="str">
        <f t="shared" si="12"/>
        <v/>
      </c>
      <c r="C106" s="339"/>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38" t="str">
        <f t="shared" si="12"/>
        <v/>
      </c>
      <c r="C107" s="339"/>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38" t="str">
        <f t="shared" si="12"/>
        <v/>
      </c>
      <c r="C108" s="339"/>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38" t="str">
        <f t="shared" si="12"/>
        <v/>
      </c>
      <c r="C109" s="339"/>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38" t="str">
        <f t="shared" si="12"/>
        <v/>
      </c>
      <c r="C110" s="339"/>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38" t="str">
        <f t="shared" si="12"/>
        <v/>
      </c>
      <c r="C111" s="339"/>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38" t="str">
        <f t="shared" si="12"/>
        <v/>
      </c>
      <c r="C112" s="339"/>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38" t="str">
        <f t="shared" si="12"/>
        <v/>
      </c>
      <c r="C113" s="339"/>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38" t="str">
        <f t="shared" si="12"/>
        <v/>
      </c>
      <c r="C114" s="339"/>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38" t="str">
        <f t="shared" si="12"/>
        <v/>
      </c>
      <c r="C115" s="339"/>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38" t="str">
        <f t="shared" si="12"/>
        <v/>
      </c>
      <c r="C116" s="339"/>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38" t="str">
        <f t="shared" si="12"/>
        <v/>
      </c>
      <c r="C117" s="339"/>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38" t="str">
        <f t="shared" si="12"/>
        <v/>
      </c>
      <c r="C118" s="339"/>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38" t="str">
        <f t="shared" si="12"/>
        <v/>
      </c>
      <c r="C119" s="339"/>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38" t="str">
        <f t="shared" si="12"/>
        <v/>
      </c>
      <c r="C120" s="339"/>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38" t="str">
        <f t="shared" si="12"/>
        <v/>
      </c>
      <c r="C121" s="339"/>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38" t="str">
        <f t="shared" si="12"/>
        <v/>
      </c>
      <c r="C122" s="339"/>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38" t="str">
        <f t="shared" si="12"/>
        <v/>
      </c>
      <c r="C123" s="339"/>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38" t="str">
        <f t="shared" si="12"/>
        <v/>
      </c>
      <c r="C124" s="339"/>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38" t="str">
        <f t="shared" si="12"/>
        <v/>
      </c>
      <c r="C125" s="339"/>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38" t="str">
        <f t="shared" si="12"/>
        <v/>
      </c>
      <c r="C126" s="339"/>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38" t="str">
        <f t="shared" si="12"/>
        <v/>
      </c>
      <c r="C127" s="339"/>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38" t="str">
        <f t="shared" si="12"/>
        <v/>
      </c>
      <c r="C128" s="339"/>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38" t="str">
        <f t="shared" si="12"/>
        <v/>
      </c>
      <c r="C129" s="339"/>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38" t="str">
        <f t="shared" si="12"/>
        <v/>
      </c>
      <c r="C130" s="339"/>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38" t="str">
        <f t="shared" si="12"/>
        <v/>
      </c>
      <c r="C131" s="339"/>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38" t="str">
        <f t="shared" si="12"/>
        <v/>
      </c>
      <c r="C132" s="339"/>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38" t="str">
        <f t="shared" si="12"/>
        <v/>
      </c>
      <c r="C133" s="339"/>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38" t="str">
        <f t="shared" si="12"/>
        <v/>
      </c>
      <c r="C134" s="339"/>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38" t="str">
        <f t="shared" si="12"/>
        <v/>
      </c>
      <c r="C135" s="339"/>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38" t="str">
        <f t="shared" si="12"/>
        <v/>
      </c>
      <c r="C136" s="339"/>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38" t="str">
        <f t="shared" ref="B137:B200" si="19">IF(AA137=1,"won",IF(AB137=1,"tied",IF(AC137=1,"lost","")))</f>
        <v/>
      </c>
      <c r="C137" s="339"/>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38" t="str">
        <f t="shared" si="19"/>
        <v/>
      </c>
      <c r="C138" s="339"/>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38" t="str">
        <f t="shared" si="19"/>
        <v/>
      </c>
      <c r="C139" s="339"/>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38" t="str">
        <f t="shared" si="19"/>
        <v/>
      </c>
      <c r="C140" s="339"/>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38" t="str">
        <f t="shared" si="19"/>
        <v/>
      </c>
      <c r="C141" s="339"/>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38" t="str">
        <f t="shared" si="19"/>
        <v/>
      </c>
      <c r="C142" s="339"/>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38" t="str">
        <f t="shared" si="19"/>
        <v/>
      </c>
      <c r="C143" s="339"/>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38" t="str">
        <f t="shared" si="19"/>
        <v/>
      </c>
      <c r="C144" s="339"/>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38" t="str">
        <f t="shared" si="19"/>
        <v/>
      </c>
      <c r="C145" s="339"/>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38" t="str">
        <f t="shared" si="19"/>
        <v/>
      </c>
      <c r="C146" s="339"/>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38" t="str">
        <f t="shared" si="19"/>
        <v/>
      </c>
      <c r="C147" s="339"/>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38" t="str">
        <f t="shared" si="19"/>
        <v/>
      </c>
      <c r="C148" s="339"/>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38" t="str">
        <f t="shared" si="19"/>
        <v/>
      </c>
      <c r="C149" s="339"/>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38" t="str">
        <f t="shared" si="19"/>
        <v/>
      </c>
      <c r="C150" s="339"/>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38" t="str">
        <f t="shared" si="19"/>
        <v/>
      </c>
      <c r="C151" s="339"/>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38" t="str">
        <f t="shared" si="19"/>
        <v/>
      </c>
      <c r="C152" s="339"/>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38" t="str">
        <f t="shared" si="19"/>
        <v/>
      </c>
      <c r="C153" s="339"/>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38" t="str">
        <f t="shared" si="19"/>
        <v/>
      </c>
      <c r="C154" s="339"/>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38" t="str">
        <f t="shared" si="19"/>
        <v/>
      </c>
      <c r="C155" s="339"/>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38" t="str">
        <f t="shared" si="19"/>
        <v/>
      </c>
      <c r="C156" s="339"/>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38" t="str">
        <f t="shared" si="19"/>
        <v/>
      </c>
      <c r="C157" s="339"/>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38" t="str">
        <f t="shared" si="19"/>
        <v/>
      </c>
      <c r="C158" s="339"/>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38" t="str">
        <f t="shared" si="19"/>
        <v/>
      </c>
      <c r="C159" s="339"/>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38" t="str">
        <f t="shared" si="19"/>
        <v/>
      </c>
      <c r="C160" s="339"/>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38" t="str">
        <f t="shared" si="19"/>
        <v/>
      </c>
      <c r="C161" s="339"/>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38" t="str">
        <f t="shared" si="19"/>
        <v/>
      </c>
      <c r="C162" s="339"/>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38" t="str">
        <f t="shared" si="19"/>
        <v/>
      </c>
      <c r="C163" s="339"/>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38" t="str">
        <f t="shared" si="19"/>
        <v/>
      </c>
      <c r="C164" s="339"/>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38" t="str">
        <f t="shared" si="19"/>
        <v/>
      </c>
      <c r="C165" s="339"/>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38" t="str">
        <f t="shared" si="19"/>
        <v/>
      </c>
      <c r="C166" s="339"/>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38" t="str">
        <f t="shared" si="19"/>
        <v/>
      </c>
      <c r="C167" s="339"/>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38" t="str">
        <f t="shared" si="19"/>
        <v/>
      </c>
      <c r="C168" s="339"/>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38" t="str">
        <f t="shared" si="19"/>
        <v/>
      </c>
      <c r="C169" s="339"/>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38" t="str">
        <f t="shared" si="19"/>
        <v/>
      </c>
      <c r="C170" s="339"/>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38" t="str">
        <f t="shared" si="19"/>
        <v/>
      </c>
      <c r="C171" s="339"/>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38" t="str">
        <f t="shared" si="19"/>
        <v/>
      </c>
      <c r="C172" s="339"/>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38" t="str">
        <f t="shared" si="19"/>
        <v/>
      </c>
      <c r="C173" s="339"/>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38" t="str">
        <f t="shared" si="19"/>
        <v/>
      </c>
      <c r="C174" s="339"/>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38" t="str">
        <f t="shared" si="19"/>
        <v/>
      </c>
      <c r="C175" s="339"/>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38" t="str">
        <f t="shared" si="19"/>
        <v/>
      </c>
      <c r="C176" s="339"/>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38" t="str">
        <f t="shared" si="19"/>
        <v/>
      </c>
      <c r="C177" s="339"/>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38" t="str">
        <f t="shared" si="19"/>
        <v/>
      </c>
      <c r="C178" s="339"/>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38" t="str">
        <f t="shared" si="19"/>
        <v/>
      </c>
      <c r="C179" s="339"/>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38" t="str">
        <f t="shared" si="19"/>
        <v/>
      </c>
      <c r="C180" s="339"/>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38" t="str">
        <f t="shared" si="19"/>
        <v/>
      </c>
      <c r="C181" s="339"/>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38" t="str">
        <f t="shared" si="19"/>
        <v/>
      </c>
      <c r="C182" s="339"/>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38" t="str">
        <f t="shared" si="19"/>
        <v/>
      </c>
      <c r="C183" s="339"/>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38" t="str">
        <f t="shared" si="19"/>
        <v/>
      </c>
      <c r="C184" s="339"/>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38" t="str">
        <f t="shared" si="19"/>
        <v/>
      </c>
      <c r="C185" s="339"/>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38" t="str">
        <f t="shared" si="19"/>
        <v/>
      </c>
      <c r="C186" s="339"/>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38" t="str">
        <f t="shared" si="19"/>
        <v/>
      </c>
      <c r="C187" s="339"/>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38" t="str">
        <f t="shared" si="19"/>
        <v/>
      </c>
      <c r="C188" s="339"/>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38" t="str">
        <f t="shared" si="19"/>
        <v/>
      </c>
      <c r="C189" s="339"/>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38" t="str">
        <f t="shared" si="19"/>
        <v/>
      </c>
      <c r="C190" s="339"/>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38" t="str">
        <f t="shared" si="19"/>
        <v/>
      </c>
      <c r="C191" s="339"/>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38" t="str">
        <f t="shared" si="19"/>
        <v/>
      </c>
      <c r="C192" s="339"/>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38" t="str">
        <f t="shared" si="19"/>
        <v/>
      </c>
      <c r="C193" s="339"/>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38" t="str">
        <f t="shared" si="19"/>
        <v/>
      </c>
      <c r="C194" s="339"/>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38" t="str">
        <f t="shared" si="19"/>
        <v/>
      </c>
      <c r="C195" s="339"/>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38" t="str">
        <f t="shared" si="19"/>
        <v/>
      </c>
      <c r="C196" s="339"/>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38" t="str">
        <f t="shared" si="19"/>
        <v/>
      </c>
      <c r="C197" s="339"/>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38" t="str">
        <f t="shared" si="19"/>
        <v/>
      </c>
      <c r="C198" s="339"/>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38" t="str">
        <f t="shared" si="19"/>
        <v/>
      </c>
      <c r="C199" s="339"/>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38" t="str">
        <f t="shared" si="19"/>
        <v/>
      </c>
      <c r="C200" s="339"/>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38" t="str">
        <f t="shared" ref="B201:B206" si="26">IF(AA201=1,"won",IF(AB201=1,"tied",IF(AC201=1,"lost","")))</f>
        <v/>
      </c>
      <c r="C201" s="339"/>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38" t="str">
        <f t="shared" si="26"/>
        <v/>
      </c>
      <c r="C202" s="339"/>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38" t="str">
        <f t="shared" si="26"/>
        <v/>
      </c>
      <c r="C203" s="339"/>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38" t="str">
        <f t="shared" si="26"/>
        <v/>
      </c>
      <c r="C204" s="339"/>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38" t="str">
        <f t="shared" si="26"/>
        <v/>
      </c>
      <c r="C205" s="339"/>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38" t="str">
        <f t="shared" si="26"/>
        <v/>
      </c>
      <c r="C206" s="339"/>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2</vt:i4>
      </vt:variant>
    </vt:vector>
  </HeadingPairs>
  <TitlesOfParts>
    <vt:vector size="5" baseType="lpstr">
      <vt:lpstr>Team Roster</vt:lpstr>
      <vt:lpstr>Match History</vt:lpstr>
      <vt:lpstr>Read me</vt:lpstr>
      <vt:lpstr>'Match History'!Nyomtatási_terület</vt:lpstr>
      <vt:lpstr>'Team Roster'!Nyomtatási_terület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Osztoics András</cp:lastModifiedBy>
  <cp:lastPrinted>2008-07-09T10:49:50Z</cp:lastPrinted>
  <dcterms:created xsi:type="dcterms:W3CDTF">2001-02-12T07:17:33Z</dcterms:created>
  <dcterms:modified xsi:type="dcterms:W3CDTF">2016-10-11T09:18:20Z</dcterms:modified>
</cp:coreProperties>
</file>